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0.0.11\業務部\適用課\新届け出\R5公表用\保険証・適用に関する書式\"/>
    </mc:Choice>
  </mc:AlternateContent>
  <bookViews>
    <workbookView xWindow="0" yWindow="75" windowWidth="16020" windowHeight="12375"/>
  </bookViews>
  <sheets>
    <sheet name="月額算定基礎届・月額変更届" sheetId="1" r:id="rId1"/>
  </sheets>
  <definedNames>
    <definedName name="_xlnm.Print_Area" localSheetId="0">月額算定基礎届・月額変更届!$A$1:$AP$50</definedName>
  </definedNames>
  <calcPr calcId="162913"/>
</workbook>
</file>

<file path=xl/calcChain.xml><?xml version="1.0" encoding="utf-8"?>
<calcChain xmlns="http://schemas.openxmlformats.org/spreadsheetml/2006/main">
  <c r="AN13" i="1" l="1"/>
  <c r="AK13" i="1"/>
  <c r="X12" i="1"/>
  <c r="S12" i="1"/>
  <c r="E12" i="1"/>
  <c r="Y11" i="1"/>
  <c r="Y13" i="1" s="1"/>
  <c r="X10" i="1"/>
  <c r="S10" i="1"/>
  <c r="E10" i="1"/>
  <c r="B10" i="1"/>
  <c r="B12" i="1" s="1"/>
  <c r="Y9" i="1"/>
  <c r="S8" i="1"/>
  <c r="X8" i="1" s="1"/>
  <c r="E8" i="1"/>
  <c r="AN21" i="1"/>
  <c r="AK21" i="1"/>
  <c r="S20" i="1"/>
  <c r="X20" i="1" s="1"/>
  <c r="E20" i="1"/>
  <c r="Y19" i="1"/>
  <c r="Y21" i="1" s="1"/>
  <c r="X18" i="1"/>
  <c r="S18" i="1"/>
  <c r="E18" i="1"/>
  <c r="B18" i="1"/>
  <c r="B20" i="1" s="1"/>
  <c r="Y17" i="1"/>
  <c r="S16" i="1"/>
  <c r="X16" i="1" s="1"/>
  <c r="E16" i="1"/>
  <c r="AN29" i="1"/>
  <c r="AK29" i="1"/>
  <c r="S28" i="1"/>
  <c r="X28" i="1" s="1"/>
  <c r="E28" i="1"/>
  <c r="Y27" i="1"/>
  <c r="Y29" i="1" s="1"/>
  <c r="X26" i="1"/>
  <c r="S26" i="1"/>
  <c r="E26" i="1"/>
  <c r="B26" i="1"/>
  <c r="B28" i="1" s="1"/>
  <c r="Y25" i="1"/>
  <c r="S24" i="1"/>
  <c r="X24" i="1" s="1"/>
  <c r="E24" i="1"/>
  <c r="AN37" i="1"/>
  <c r="AK37" i="1"/>
  <c r="Y37" i="1"/>
  <c r="S36" i="1"/>
  <c r="X36" i="1" s="1"/>
  <c r="E36" i="1"/>
  <c r="Y35" i="1"/>
  <c r="AK36" i="1" s="1"/>
  <c r="S34" i="1"/>
  <c r="X34" i="1" s="1"/>
  <c r="E34" i="1"/>
  <c r="B34" i="1"/>
  <c r="B36" i="1" s="1"/>
  <c r="Y33" i="1"/>
  <c r="X32" i="1"/>
  <c r="S32" i="1"/>
  <c r="E32" i="1"/>
  <c r="AK12" i="1" l="1"/>
  <c r="AK20" i="1"/>
  <c r="AK28" i="1"/>
  <c r="AK44" i="1"/>
  <c r="AN45" i="1" l="1"/>
  <c r="AK45" i="1"/>
  <c r="S44" i="1"/>
  <c r="X44" i="1" s="1"/>
  <c r="E44" i="1"/>
  <c r="Y43" i="1"/>
  <c r="Y45" i="1" s="1"/>
  <c r="S42" i="1"/>
  <c r="X42" i="1" s="1"/>
  <c r="E42" i="1"/>
  <c r="B42" i="1"/>
  <c r="B44" i="1" s="1"/>
  <c r="Y41" i="1"/>
  <c r="S40" i="1"/>
  <c r="X40" i="1" s="1"/>
  <c r="E40" i="1"/>
</calcChain>
</file>

<file path=xl/sharedStrings.xml><?xml version="1.0" encoding="utf-8"?>
<sst xmlns="http://schemas.openxmlformats.org/spreadsheetml/2006/main" count="173" uniqueCount="33">
  <si>
    <t>様式番号</t>
    <phoneticPr fontId="2"/>
  </si>
  <si>
    <t>円</t>
    <rPh sb="0" eb="1">
      <t>エン</t>
    </rPh>
    <phoneticPr fontId="2"/>
  </si>
  <si>
    <t>適</t>
    <rPh sb="0" eb="1">
      <t>テキ</t>
    </rPh>
    <phoneticPr fontId="2"/>
  </si>
  <si>
    <t>部　長</t>
    <phoneticPr fontId="2"/>
  </si>
  <si>
    <t>事業所記号</t>
    <rPh sb="0" eb="3">
      <t>ジギョウショ</t>
    </rPh>
    <rPh sb="3" eb="5">
      <t>キゴウ</t>
    </rPh>
    <phoneticPr fontId="2"/>
  </si>
  <si>
    <t>健康保険被保険者報酬</t>
    <rPh sb="8" eb="10">
      <t>ホウシュウ</t>
    </rPh>
    <phoneticPr fontId="2"/>
  </si>
  <si>
    <t>被保険者番号</t>
    <rPh sb="0" eb="4">
      <t>ヒホケンシャ</t>
    </rPh>
    <rPh sb="4" eb="6">
      <t>バンゴウ</t>
    </rPh>
    <phoneticPr fontId="2"/>
  </si>
  <si>
    <t>被保険者氏名</t>
    <rPh sb="0" eb="4">
      <t>ヒホケンシャ</t>
    </rPh>
    <rPh sb="4" eb="6">
      <t>シメイ</t>
    </rPh>
    <phoneticPr fontId="2"/>
  </si>
  <si>
    <t>生年月日</t>
    <rPh sb="0" eb="2">
      <t>セイネン</t>
    </rPh>
    <rPh sb="2" eb="4">
      <t>ガッピ</t>
    </rPh>
    <phoneticPr fontId="2"/>
  </si>
  <si>
    <t>適用年月</t>
    <rPh sb="0" eb="2">
      <t>テキヨウ</t>
    </rPh>
    <rPh sb="2" eb="4">
      <t>ネンゲツ</t>
    </rPh>
    <phoneticPr fontId="2"/>
  </si>
  <si>
    <t>平均額</t>
    <rPh sb="0" eb="2">
      <t>ヘイキン</t>
    </rPh>
    <rPh sb="2" eb="3">
      <t>ガク</t>
    </rPh>
    <phoneticPr fontId="2"/>
  </si>
  <si>
    <t>修正平均額</t>
    <rPh sb="0" eb="2">
      <t>シュウセイ</t>
    </rPh>
    <rPh sb="2" eb="4">
      <t>ヘイキン</t>
    </rPh>
    <rPh sb="4" eb="5">
      <t>ガク</t>
    </rPh>
    <phoneticPr fontId="2"/>
  </si>
  <si>
    <t>報酬月額の総計</t>
    <rPh sb="0" eb="2">
      <t>ホウシュウ</t>
    </rPh>
    <rPh sb="2" eb="4">
      <t>ゲツガク</t>
    </rPh>
    <rPh sb="5" eb="7">
      <t>ソウケイ</t>
    </rPh>
    <phoneticPr fontId="2"/>
  </si>
  <si>
    <t>課長</t>
    <rPh sb="0" eb="2">
      <t>カチョウ</t>
    </rPh>
    <phoneticPr fontId="2"/>
  </si>
  <si>
    <t>日</t>
    <rPh sb="0" eb="1">
      <t>ヒ</t>
    </rPh>
    <phoneticPr fontId="2"/>
  </si>
  <si>
    <t>月</t>
    <rPh sb="0" eb="1">
      <t>ツキ</t>
    </rPh>
    <phoneticPr fontId="2"/>
  </si>
  <si>
    <t>事業所名称</t>
    <rPh sb="0" eb="3">
      <t>ジギョウショ</t>
    </rPh>
    <rPh sb="3" eb="5">
      <t>メイショウ</t>
    </rPh>
    <phoneticPr fontId="2"/>
  </si>
  <si>
    <t>備考</t>
    <rPh sb="0" eb="2">
      <t>ビコウ</t>
    </rPh>
    <phoneticPr fontId="2"/>
  </si>
  <si>
    <t>従前の標報月額</t>
    <rPh sb="0" eb="2">
      <t>ジュウゼン</t>
    </rPh>
    <rPh sb="3" eb="4">
      <t>シルベ</t>
    </rPh>
    <rPh sb="4" eb="5">
      <t>ホウ</t>
    </rPh>
    <rPh sb="5" eb="7">
      <t>ゲツガク</t>
    </rPh>
    <phoneticPr fontId="2"/>
  </si>
  <si>
    <t>決定後の標報月額</t>
    <rPh sb="0" eb="2">
      <t>ケッテイ</t>
    </rPh>
    <rPh sb="2" eb="3">
      <t>ゴ</t>
    </rPh>
    <phoneticPr fontId="2"/>
  </si>
  <si>
    <t>従前の改定年月</t>
    <rPh sb="0" eb="2">
      <t>ジュウゼン</t>
    </rPh>
    <rPh sb="3" eb="5">
      <t>カイテイ</t>
    </rPh>
    <rPh sb="5" eb="7">
      <t>ネンゲツ</t>
    </rPh>
    <phoneticPr fontId="2"/>
  </si>
  <si>
    <t>昇(降)給</t>
    <rPh sb="2" eb="3">
      <t>フ</t>
    </rPh>
    <rPh sb="4" eb="5">
      <t>キュウ</t>
    </rPh>
    <phoneticPr fontId="2"/>
  </si>
  <si>
    <t>遡及支払額</t>
    <phoneticPr fontId="2"/>
  </si>
  <si>
    <t>提出</t>
    <rPh sb="0" eb="2">
      <t>テイシュツ</t>
    </rPh>
    <phoneticPr fontId="2"/>
  </si>
  <si>
    <t>事業所所在地</t>
    <rPh sb="0" eb="3">
      <t>ジギョウショ</t>
    </rPh>
    <rPh sb="3" eb="6">
      <t>ショザイチ</t>
    </rPh>
    <phoneticPr fontId="2"/>
  </si>
  <si>
    <t>支払基礎月・日数</t>
    <rPh sb="0" eb="2">
      <t>シハラ</t>
    </rPh>
    <rPh sb="2" eb="4">
      <t>キソ</t>
    </rPh>
    <rPh sb="4" eb="5">
      <t>ツキ</t>
    </rPh>
    <rPh sb="6" eb="8">
      <t>ニッスウ</t>
    </rPh>
    <phoneticPr fontId="2"/>
  </si>
  <si>
    <r>
      <t>標報月額</t>
    </r>
    <r>
      <rPr>
        <sz val="5"/>
        <rFont val="ＭＳ Ｐ明朝"/>
        <family val="1"/>
        <charset val="128"/>
      </rPr>
      <t>(通貨による額)</t>
    </r>
    <rPh sb="0" eb="4">
      <t>ヒョウホウゲツガク</t>
    </rPh>
    <rPh sb="5" eb="7">
      <t>ツウカ</t>
    </rPh>
    <rPh sb="10" eb="11">
      <t>ガク</t>
    </rPh>
    <phoneticPr fontId="2"/>
  </si>
  <si>
    <r>
      <t>標報月額</t>
    </r>
    <r>
      <rPr>
        <sz val="5"/>
        <rFont val="ＭＳ Ｐ明朝"/>
        <family val="1"/>
        <charset val="128"/>
      </rPr>
      <t>(現物による額)</t>
    </r>
    <rPh sb="0" eb="4">
      <t>ヒョウホウゲツガク</t>
    </rPh>
    <rPh sb="5" eb="7">
      <t>ゲンブツ</t>
    </rPh>
    <rPh sb="10" eb="11">
      <t>ガク</t>
    </rPh>
    <phoneticPr fontId="2"/>
  </si>
  <si>
    <t>標報月額(合計)</t>
    <rPh sb="0" eb="4">
      <t>ヒョウホウゲツガク</t>
    </rPh>
    <rPh sb="5" eb="7">
      <t>ゴウケイ</t>
    </rPh>
    <phoneticPr fontId="2"/>
  </si>
  <si>
    <t>事業主氏名</t>
    <rPh sb="0" eb="3">
      <t>ジギョウヌシ</t>
    </rPh>
    <rPh sb="3" eb="5">
      <t>シメイ</t>
    </rPh>
    <rPh sb="4" eb="5">
      <t>メイ</t>
    </rPh>
    <phoneticPr fontId="2"/>
  </si>
  <si>
    <t>ver 1.01</t>
    <phoneticPr fontId="2"/>
  </si>
  <si>
    <t>扱</t>
    <rPh sb="0" eb="1">
      <t>アツカ</t>
    </rPh>
    <phoneticPr fontId="2"/>
  </si>
  <si>
    <t>合議</t>
    <rPh sb="0" eb="2">
      <t>ゴウギ</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</si>
</sst>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411]ggge&quot;年&quot;m&quot;月&quot;d&quot;日&quot;;@"/>
    <numFmt numFmtId="177" formatCode="#,##0&quot;円&quot;;[Red]\-#,##0"/>
    <numFmt numFmtId="178" formatCode="#,##0&quot;月&quot;"/>
    <numFmt numFmtId="179" formatCode="[$-411]ggge&quot;年&quot;m&quot;月&quot;;@"/>
    <numFmt numFmtId="180" formatCode="#,##0&quot;円&quot;"/>
    <numFmt numFmtId="181" formatCode="#,##0&quot;千&quot;&quot;円&quot;"/>
    <numFmt numFmtId="182" formatCode="General&quot;等&quot;&quot;級&quot;\⇒"/>
    <numFmt numFmtId="183" formatCode="General&quot;等&quot;&quot;級&quot;"/>
    <numFmt numFmtId="184" formatCode="General&quot;月&quot;"/>
  </numFmts>
  <fonts count="22" x14ac:knownFonts="1">
    <font>
      <sz val="11"/>
      <name val="ＭＳ Ｐゴシック"/>
      <family val="3"/>
      <charset val="128"/>
    </font>
    <font>
      <sz val="11"/>
      <name val="ＭＳ Ｐ明朝"/>
      <family val="1"/>
      <charset val="128"/>
    </font>
    <font>
      <sz val="6"/>
      <name val="ＭＳ Ｐゴシック"/>
      <family val="3"/>
      <charset val="128"/>
    </font>
    <font>
      <b/>
      <sz val="18"/>
      <name val="ＭＳ Ｐ明朝"/>
      <family val="1"/>
      <charset val="128"/>
    </font>
    <font>
      <sz val="10"/>
      <name val="ＭＳ Ｐ明朝"/>
      <family val="1"/>
      <charset val="128"/>
    </font>
    <font>
      <b/>
      <sz val="16"/>
      <name val="ＭＳ Ｐ明朝"/>
      <family val="1"/>
      <charset val="128"/>
    </font>
    <font>
      <sz val="6"/>
      <name val="ＭＳ Ｐ明朝"/>
      <family val="1"/>
      <charset val="128"/>
    </font>
    <font>
      <sz val="8"/>
      <name val="ＭＳ Ｐ明朝"/>
      <family val="1"/>
      <charset val="128"/>
    </font>
    <font>
      <b/>
      <sz val="10"/>
      <name val="ＭＳ ゴシック"/>
      <family val="3"/>
      <charset val="128"/>
    </font>
    <font>
      <sz val="11"/>
      <name val="ＭＳ Ｐゴシック"/>
      <family val="3"/>
      <charset val="128"/>
    </font>
    <font>
      <sz val="8"/>
      <color theme="0"/>
      <name val="ＭＳ Ｐ明朝"/>
      <family val="1"/>
      <charset val="128"/>
    </font>
    <font>
      <b/>
      <sz val="11"/>
      <name val="ＭＳ ゴシック"/>
      <family val="3"/>
      <charset val="128"/>
    </font>
    <font>
      <sz val="10"/>
      <name val="ＭＳ ゴシック"/>
      <family val="3"/>
      <charset val="128"/>
    </font>
    <font>
      <b/>
      <sz val="16"/>
      <name val="ＭＳ ゴシック"/>
      <family val="3"/>
      <charset val="128"/>
    </font>
    <font>
      <sz val="11"/>
      <name val="ＭＳ ゴシック"/>
      <family val="3"/>
      <charset val="128"/>
    </font>
    <font>
      <sz val="18"/>
      <name val="ＭＳ ゴシック"/>
      <family val="3"/>
      <charset val="128"/>
    </font>
    <font>
      <b/>
      <sz val="10"/>
      <name val="ＭＳ Ｐ明朝"/>
      <family val="1"/>
      <charset val="128"/>
    </font>
    <font>
      <b/>
      <sz val="9"/>
      <name val="ＭＳ ゴシック"/>
      <family val="3"/>
      <charset val="128"/>
    </font>
    <font>
      <b/>
      <sz val="10"/>
      <color rgb="FFFF0000"/>
      <name val="ＭＳ ゴシック"/>
      <family val="3"/>
      <charset val="128"/>
    </font>
    <font>
      <sz val="5"/>
      <name val="ＭＳ Ｐ明朝"/>
      <family val="1"/>
      <charset val="128"/>
    </font>
    <font>
      <b/>
      <sz val="16"/>
      <color rgb="FFFF0000"/>
      <name val="ＭＳ ゴシック"/>
      <family val="3"/>
      <charset val="128"/>
    </font>
    <font>
      <b/>
      <sz val="13"/>
      <name val="ＭＳ ゴシック"/>
      <family val="3"/>
      <charset val="128"/>
    </font>
  </fonts>
  <fills count="3">
    <fill>
      <patternFill patternType="none"/>
    </fill>
    <fill>
      <patternFill patternType="gray125"/>
    </fill>
    <fill>
      <patternFill patternType="solid">
        <fgColor theme="4" tint="0.79998168889431442"/>
        <bgColor indexed="64"/>
      </patternFill>
    </fill>
  </fills>
  <borders count="28">
    <border>
      <left/>
      <right/>
      <top/>
      <bottom/>
      <diagonal/>
    </border>
    <border>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medium">
        <color indexed="64"/>
      </top>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125">
    <xf numFmtId="0" fontId="0" fillId="0" borderId="0" xfId="0">
      <alignment vertical="center"/>
    </xf>
    <xf numFmtId="0" fontId="1" fillId="0" borderId="0" xfId="0" applyFont="1" applyFill="1" applyProtection="1">
      <alignment vertical="center"/>
      <protection hidden="1"/>
    </xf>
    <xf numFmtId="0" fontId="4" fillId="0" borderId="0" xfId="0" applyFont="1" applyFill="1" applyBorder="1" applyAlignment="1" applyProtection="1">
      <alignment vertical="center"/>
      <protection hidden="1"/>
    </xf>
    <xf numFmtId="38" fontId="1" fillId="0" borderId="0" xfId="1" applyFont="1" applyFill="1" applyAlignment="1" applyProtection="1">
      <alignment horizontal="right" vertical="center"/>
      <protection hidden="1"/>
    </xf>
    <xf numFmtId="0" fontId="1" fillId="0" borderId="0" xfId="0" applyFont="1" applyFill="1" applyAlignment="1" applyProtection="1">
      <alignment horizontal="right" vertical="center"/>
      <protection hidden="1"/>
    </xf>
    <xf numFmtId="0" fontId="3" fillId="0" borderId="0" xfId="0" applyFont="1" applyFill="1" applyBorder="1" applyAlignment="1" applyProtection="1">
      <alignment vertical="center"/>
      <protection hidden="1"/>
    </xf>
    <xf numFmtId="0" fontId="5" fillId="0" borderId="0" xfId="0" applyFont="1" applyFill="1" applyAlignment="1" applyProtection="1">
      <protection hidden="1"/>
    </xf>
    <xf numFmtId="0" fontId="3" fillId="0" borderId="0" xfId="0" applyFont="1" applyFill="1" applyBorder="1" applyAlignment="1" applyProtection="1">
      <alignment horizontal="center" vertical="center"/>
      <protection hidden="1"/>
    </xf>
    <xf numFmtId="0" fontId="1" fillId="0" borderId="0" xfId="0" applyFont="1" applyFill="1" applyBorder="1" applyAlignment="1" applyProtection="1">
      <alignment horizontal="center" vertical="center"/>
      <protection hidden="1"/>
    </xf>
    <xf numFmtId="0" fontId="3" fillId="0" borderId="0" xfId="0" applyFont="1" applyFill="1" applyAlignment="1" applyProtection="1">
      <alignment horizontal="center" vertical="center"/>
      <protection hidden="1"/>
    </xf>
    <xf numFmtId="0" fontId="1" fillId="0" borderId="0" xfId="0" applyFont="1" applyFill="1" applyAlignment="1" applyProtection="1">
      <alignment horizontal="distributed" vertical="center"/>
      <protection hidden="1"/>
    </xf>
    <xf numFmtId="0" fontId="6" fillId="0" borderId="7" xfId="0" applyFont="1" applyFill="1" applyBorder="1" applyProtection="1">
      <alignment vertical="center"/>
      <protection hidden="1"/>
    </xf>
    <xf numFmtId="0" fontId="1" fillId="0" borderId="7" xfId="0" applyFont="1" applyFill="1" applyBorder="1" applyProtection="1">
      <alignment vertical="center"/>
      <protection hidden="1"/>
    </xf>
    <xf numFmtId="0" fontId="1" fillId="0" borderId="8" xfId="0" applyFont="1" applyFill="1" applyBorder="1" applyProtection="1">
      <alignment vertical="center"/>
      <protection hidden="1"/>
    </xf>
    <xf numFmtId="0" fontId="7" fillId="0" borderId="8" xfId="0" applyNumberFormat="1" applyFont="1" applyFill="1" applyBorder="1" applyAlignment="1" applyProtection="1">
      <protection hidden="1"/>
    </xf>
    <xf numFmtId="0" fontId="10" fillId="0" borderId="8" xfId="0" applyNumberFormat="1" applyFont="1" applyFill="1" applyBorder="1" applyAlignment="1" applyProtection="1">
      <protection hidden="1"/>
    </xf>
    <xf numFmtId="0" fontId="7" fillId="0" borderId="5" xfId="0" applyNumberFormat="1" applyFont="1" applyFill="1" applyBorder="1" applyAlignment="1" applyProtection="1">
      <protection hidden="1"/>
    </xf>
    <xf numFmtId="0" fontId="14" fillId="0" borderId="0" xfId="0" applyFont="1" applyFill="1" applyProtection="1">
      <alignment vertical="center"/>
      <protection hidden="1"/>
    </xf>
    <xf numFmtId="176" fontId="8" fillId="0" borderId="0" xfId="0" applyNumberFormat="1" applyFont="1" applyFill="1" applyAlignment="1" applyProtection="1">
      <alignment vertical="center"/>
      <protection hidden="1"/>
    </xf>
    <xf numFmtId="182" fontId="17" fillId="0" borderId="4" xfId="0" applyNumberFormat="1" applyFont="1" applyFill="1" applyBorder="1" applyAlignment="1" applyProtection="1">
      <alignment horizontal="right" vertical="center" shrinkToFit="1"/>
      <protection hidden="1"/>
    </xf>
    <xf numFmtId="182" fontId="17" fillId="0" borderId="1" xfId="0" applyNumberFormat="1" applyFont="1" applyFill="1" applyBorder="1" applyAlignment="1" applyProtection="1">
      <alignment horizontal="right" vertical="center" shrinkToFit="1"/>
      <protection hidden="1"/>
    </xf>
    <xf numFmtId="183" fontId="17" fillId="0" borderId="1" xfId="0" applyNumberFormat="1" applyFont="1" applyFill="1" applyBorder="1" applyAlignment="1" applyProtection="1">
      <alignment horizontal="left" vertical="center" shrinkToFit="1"/>
      <protection hidden="1"/>
    </xf>
    <xf numFmtId="183" fontId="17" fillId="0" borderId="5" xfId="0" applyNumberFormat="1" applyFont="1" applyFill="1" applyBorder="1" applyAlignment="1" applyProtection="1">
      <alignment horizontal="left" vertical="center" shrinkToFit="1"/>
      <protection hidden="1"/>
    </xf>
    <xf numFmtId="0" fontId="12" fillId="0" borderId="0" xfId="0" applyFont="1" applyFill="1" applyAlignment="1" applyProtection="1">
      <alignment horizontal="center" vertical="center"/>
      <protection hidden="1"/>
    </xf>
    <xf numFmtId="180" fontId="8" fillId="0" borderId="4" xfId="0" applyNumberFormat="1" applyFont="1" applyFill="1" applyBorder="1" applyAlignment="1" applyProtection="1">
      <alignment horizontal="right" vertical="center" indent="1"/>
      <protection hidden="1"/>
    </xf>
    <xf numFmtId="180" fontId="8" fillId="0" borderId="1" xfId="0" applyNumberFormat="1" applyFont="1" applyFill="1" applyBorder="1" applyAlignment="1" applyProtection="1">
      <alignment horizontal="right" vertical="center" indent="1"/>
      <protection hidden="1"/>
    </xf>
    <xf numFmtId="180" fontId="8" fillId="0" borderId="5" xfId="0" applyNumberFormat="1" applyFont="1" applyFill="1" applyBorder="1" applyAlignment="1" applyProtection="1">
      <alignment horizontal="right" vertical="center" indent="1"/>
      <protection hidden="1"/>
    </xf>
    <xf numFmtId="181" fontId="8" fillId="0" borderId="4" xfId="0" applyNumberFormat="1" applyFont="1" applyFill="1" applyBorder="1" applyAlignment="1" applyProtection="1">
      <alignment horizontal="right" vertical="center" indent="1"/>
      <protection hidden="1"/>
    </xf>
    <xf numFmtId="181" fontId="8" fillId="0" borderId="1" xfId="0" applyNumberFormat="1" applyFont="1" applyFill="1" applyBorder="1" applyAlignment="1" applyProtection="1">
      <alignment horizontal="right" vertical="center" indent="1"/>
      <protection hidden="1"/>
    </xf>
    <xf numFmtId="181" fontId="8" fillId="0" borderId="5" xfId="0" applyNumberFormat="1" applyFont="1" applyFill="1" applyBorder="1" applyAlignment="1" applyProtection="1">
      <alignment horizontal="right" vertical="center" indent="1"/>
      <protection hidden="1"/>
    </xf>
    <xf numFmtId="0" fontId="6" fillId="0" borderId="6" xfId="0" applyFont="1" applyFill="1" applyBorder="1" applyAlignment="1" applyProtection="1">
      <alignment vertical="center"/>
      <protection hidden="1"/>
    </xf>
    <xf numFmtId="0" fontId="6" fillId="0" borderId="7" xfId="0" applyFont="1" applyFill="1" applyBorder="1" applyAlignment="1" applyProtection="1">
      <alignment vertical="center"/>
      <protection hidden="1"/>
    </xf>
    <xf numFmtId="0" fontId="18" fillId="0" borderId="12" xfId="0" applyFont="1" applyFill="1" applyBorder="1" applyAlignment="1" applyProtection="1">
      <alignment horizontal="left" vertical="center" shrinkToFit="1"/>
      <protection hidden="1"/>
    </xf>
    <xf numFmtId="0" fontId="18" fillId="0" borderId="0" xfId="0" applyFont="1" applyFill="1" applyBorder="1" applyAlignment="1" applyProtection="1">
      <alignment horizontal="left" vertical="center" shrinkToFit="1"/>
      <protection hidden="1"/>
    </xf>
    <xf numFmtId="0" fontId="18" fillId="0" borderId="15" xfId="0" applyFont="1" applyFill="1" applyBorder="1" applyAlignment="1" applyProtection="1">
      <alignment horizontal="left" vertical="center" shrinkToFit="1"/>
      <protection hidden="1"/>
    </xf>
    <xf numFmtId="0" fontId="4" fillId="0" borderId="6" xfId="0" applyFont="1" applyFill="1" applyBorder="1" applyAlignment="1" applyProtection="1">
      <alignment horizontal="left" vertical="center" justifyLastLine="1"/>
      <protection hidden="1"/>
    </xf>
    <xf numFmtId="0" fontId="4" fillId="0" borderId="7" xfId="0" applyFont="1" applyFill="1" applyBorder="1" applyAlignment="1" applyProtection="1">
      <alignment horizontal="left" vertical="center" justifyLastLine="1"/>
      <protection hidden="1"/>
    </xf>
    <xf numFmtId="0" fontId="4" fillId="0" borderId="8" xfId="0" applyFont="1" applyFill="1" applyBorder="1" applyAlignment="1" applyProtection="1">
      <alignment horizontal="left" vertical="center" justifyLastLine="1"/>
      <protection hidden="1"/>
    </xf>
    <xf numFmtId="0" fontId="6" fillId="0" borderId="8" xfId="0" applyFont="1" applyFill="1" applyBorder="1" applyAlignment="1" applyProtection="1">
      <alignment vertical="center"/>
      <protection hidden="1"/>
    </xf>
    <xf numFmtId="0" fontId="7" fillId="0" borderId="10" xfId="0" applyFont="1" applyFill="1" applyBorder="1" applyAlignment="1" applyProtection="1">
      <alignment horizontal="center" vertical="center" textRotation="255" shrinkToFit="1"/>
      <protection hidden="1"/>
    </xf>
    <xf numFmtId="0" fontId="7" fillId="0" borderId="11" xfId="0" applyFont="1" applyFill="1" applyBorder="1" applyAlignment="1" applyProtection="1">
      <alignment horizontal="center" vertical="center" textRotation="255" shrinkToFit="1"/>
      <protection hidden="1"/>
    </xf>
    <xf numFmtId="0" fontId="7" fillId="0" borderId="26" xfId="0" applyFont="1" applyFill="1" applyBorder="1" applyAlignment="1" applyProtection="1">
      <alignment horizontal="center" vertical="center" textRotation="255" shrinkToFit="1"/>
      <protection hidden="1"/>
    </xf>
    <xf numFmtId="0" fontId="8" fillId="0" borderId="6" xfId="0" applyFont="1" applyFill="1" applyBorder="1" applyAlignment="1" applyProtection="1">
      <alignment horizontal="center" vertical="center" shrinkToFit="1"/>
      <protection hidden="1"/>
    </xf>
    <xf numFmtId="0" fontId="8" fillId="0" borderId="4" xfId="0" applyFont="1" applyFill="1" applyBorder="1" applyAlignment="1" applyProtection="1">
      <alignment horizontal="center" vertical="center" shrinkToFit="1"/>
      <protection hidden="1"/>
    </xf>
    <xf numFmtId="0" fontId="6" fillId="0" borderId="6" xfId="0" applyFont="1" applyFill="1" applyBorder="1" applyAlignment="1" applyProtection="1">
      <alignment horizontal="left" vertical="center"/>
      <protection hidden="1"/>
    </xf>
    <xf numFmtId="0" fontId="6" fillId="0" borderId="7" xfId="0" applyFont="1" applyFill="1" applyBorder="1" applyAlignment="1" applyProtection="1">
      <alignment horizontal="left" vertical="center"/>
      <protection hidden="1"/>
    </xf>
    <xf numFmtId="3" fontId="8" fillId="0" borderId="6" xfId="0" applyNumberFormat="1" applyFont="1" applyFill="1" applyBorder="1" applyAlignment="1" applyProtection="1">
      <alignment vertical="center"/>
      <protection hidden="1"/>
    </xf>
    <xf numFmtId="3" fontId="8" fillId="0" borderId="7" xfId="0" applyNumberFormat="1" applyFont="1" applyFill="1" applyBorder="1" applyAlignment="1" applyProtection="1">
      <alignment vertical="center"/>
      <protection hidden="1"/>
    </xf>
    <xf numFmtId="3" fontId="8" fillId="0" borderId="4" xfId="0" applyNumberFormat="1" applyFont="1" applyFill="1" applyBorder="1" applyAlignment="1" applyProtection="1">
      <alignment vertical="center"/>
      <protection hidden="1"/>
    </xf>
    <xf numFmtId="3" fontId="8" fillId="0" borderId="1" xfId="0" applyNumberFormat="1" applyFont="1" applyFill="1" applyBorder="1" applyAlignment="1" applyProtection="1">
      <alignment vertical="center"/>
      <protection hidden="1"/>
    </xf>
    <xf numFmtId="0" fontId="7" fillId="0" borderId="10" xfId="0" applyFont="1" applyFill="1" applyBorder="1" applyAlignment="1" applyProtection="1">
      <alignment horizontal="center" vertical="distributed" textRotation="255" justifyLastLine="1"/>
      <protection hidden="1"/>
    </xf>
    <xf numFmtId="0" fontId="7" fillId="0" borderId="11" xfId="0" applyFont="1" applyFill="1" applyBorder="1" applyAlignment="1" applyProtection="1">
      <alignment horizontal="center" vertical="distributed" textRotation="255" justifyLastLine="1"/>
      <protection hidden="1"/>
    </xf>
    <xf numFmtId="0" fontId="7" fillId="0" borderId="26" xfId="0" applyFont="1" applyFill="1" applyBorder="1" applyAlignment="1" applyProtection="1">
      <alignment horizontal="center" vertical="distributed" textRotation="255" justifyLastLine="1"/>
      <protection hidden="1"/>
    </xf>
    <xf numFmtId="0" fontId="7" fillId="0" borderId="6" xfId="0" applyFont="1" applyFill="1" applyBorder="1" applyAlignment="1" applyProtection="1">
      <alignment horizontal="center" vertical="distributed" textRotation="255" justifyLastLine="1"/>
      <protection hidden="1"/>
    </xf>
    <xf numFmtId="0" fontId="7" fillId="0" borderId="12" xfId="0" applyFont="1" applyFill="1" applyBorder="1" applyAlignment="1" applyProtection="1">
      <alignment horizontal="center" vertical="distributed" textRotation="255" justifyLastLine="1"/>
      <protection hidden="1"/>
    </xf>
    <xf numFmtId="0" fontId="6" fillId="0" borderId="8" xfId="0" applyFont="1" applyFill="1" applyBorder="1" applyAlignment="1" applyProtection="1">
      <alignment horizontal="left" vertical="center"/>
      <protection hidden="1"/>
    </xf>
    <xf numFmtId="0" fontId="7" fillId="0" borderId="8" xfId="0" applyFont="1" applyFill="1" applyBorder="1" applyAlignment="1" applyProtection="1">
      <alignment horizontal="center" vertical="center" textRotation="255" shrinkToFit="1"/>
      <protection hidden="1"/>
    </xf>
    <xf numFmtId="0" fontId="7" fillId="0" borderId="15" xfId="0" applyFont="1" applyFill="1" applyBorder="1" applyAlignment="1" applyProtection="1">
      <alignment horizontal="center" vertical="center" textRotation="255" shrinkToFit="1"/>
      <protection hidden="1"/>
    </xf>
    <xf numFmtId="0" fontId="20" fillId="2" borderId="27" xfId="0" applyFont="1" applyFill="1" applyBorder="1" applyAlignment="1" applyProtection="1">
      <alignment horizontal="center" vertical="center"/>
      <protection locked="0" hidden="1"/>
    </xf>
    <xf numFmtId="0" fontId="20" fillId="2" borderId="1" xfId="0" applyFont="1" applyFill="1" applyBorder="1" applyAlignment="1" applyProtection="1">
      <alignment horizontal="center" vertical="center"/>
      <protection locked="0" hidden="1"/>
    </xf>
    <xf numFmtId="0" fontId="14" fillId="0" borderId="9" xfId="0" applyFont="1" applyFill="1" applyBorder="1" applyAlignment="1" applyProtection="1">
      <alignment horizontal="center" vertical="center"/>
      <protection hidden="1"/>
    </xf>
    <xf numFmtId="0" fontId="14" fillId="0" borderId="21" xfId="0" applyFont="1" applyFill="1" applyBorder="1" applyAlignment="1" applyProtection="1">
      <alignment horizontal="center" vertical="center"/>
      <protection hidden="1"/>
    </xf>
    <xf numFmtId="0" fontId="1" fillId="0" borderId="19" xfId="0" applyFont="1" applyFill="1" applyBorder="1" applyAlignment="1" applyProtection="1">
      <alignment vertical="center"/>
      <protection hidden="1"/>
    </xf>
    <xf numFmtId="0" fontId="1" fillId="0" borderId="19" xfId="0" applyFont="1" applyFill="1" applyBorder="1" applyAlignment="1" applyProtection="1">
      <alignment horizontal="center" vertical="center"/>
      <protection hidden="1"/>
    </xf>
    <xf numFmtId="0" fontId="1" fillId="0" borderId="22" xfId="0" applyFont="1" applyFill="1" applyBorder="1" applyAlignment="1" applyProtection="1">
      <alignment horizontal="center" vertical="center"/>
      <protection hidden="1"/>
    </xf>
    <xf numFmtId="0" fontId="14" fillId="0" borderId="9" xfId="0" applyFont="1" applyFill="1" applyBorder="1" applyAlignment="1" applyProtection="1">
      <alignment horizontal="distributed" vertical="center" justifyLastLine="1"/>
      <protection hidden="1"/>
    </xf>
    <xf numFmtId="0" fontId="15" fillId="0" borderId="13" xfId="0" applyFont="1" applyFill="1" applyBorder="1" applyAlignment="1" applyProtection="1">
      <alignment horizontal="center" vertical="center"/>
      <protection hidden="1"/>
    </xf>
    <xf numFmtId="0" fontId="15" fillId="0" borderId="14" xfId="0" applyFont="1" applyFill="1" applyBorder="1" applyAlignment="1" applyProtection="1">
      <alignment horizontal="center" vertical="center"/>
      <protection hidden="1"/>
    </xf>
    <xf numFmtId="0" fontId="15" fillId="0" borderId="16" xfId="0" applyFont="1" applyFill="1" applyBorder="1" applyAlignment="1" applyProtection="1">
      <alignment horizontal="center" vertical="center"/>
      <protection hidden="1"/>
    </xf>
    <xf numFmtId="0" fontId="12" fillId="0" borderId="6" xfId="0" applyFont="1" applyFill="1" applyBorder="1" applyAlignment="1" applyProtection="1">
      <alignment horizontal="distributed" vertical="center" justifyLastLine="1"/>
      <protection hidden="1"/>
    </xf>
    <xf numFmtId="0" fontId="12" fillId="0" borderId="7" xfId="0" applyFont="1" applyFill="1" applyBorder="1" applyAlignment="1" applyProtection="1">
      <alignment horizontal="distributed" vertical="center" justifyLastLine="1"/>
      <protection hidden="1"/>
    </xf>
    <xf numFmtId="0" fontId="15" fillId="0" borderId="23" xfId="0" applyFont="1" applyFill="1" applyBorder="1" applyAlignment="1" applyProtection="1">
      <alignment horizontal="center" vertical="center"/>
      <protection hidden="1"/>
    </xf>
    <xf numFmtId="0" fontId="15" fillId="0" borderId="24" xfId="0" applyFont="1" applyFill="1" applyBorder="1" applyAlignment="1" applyProtection="1">
      <alignment horizontal="center" vertical="center"/>
      <protection hidden="1"/>
    </xf>
    <xf numFmtId="0" fontId="15" fillId="0" borderId="25" xfId="0" applyFont="1" applyFill="1" applyBorder="1" applyAlignment="1" applyProtection="1">
      <alignment horizontal="center" vertical="center"/>
      <protection hidden="1"/>
    </xf>
    <xf numFmtId="0" fontId="11" fillId="0" borderId="17" xfId="0" applyFont="1" applyFill="1" applyBorder="1" applyAlignment="1" applyProtection="1">
      <alignment horizontal="center" vertical="center"/>
      <protection hidden="1"/>
    </xf>
    <xf numFmtId="0" fontId="11" fillId="0" borderId="2" xfId="0" applyFont="1" applyFill="1" applyBorder="1" applyAlignment="1" applyProtection="1">
      <alignment horizontal="center" vertical="center"/>
      <protection hidden="1"/>
    </xf>
    <xf numFmtId="0" fontId="11" fillId="0" borderId="3" xfId="0" applyFont="1" applyFill="1" applyBorder="1" applyAlignment="1" applyProtection="1">
      <alignment horizontal="center" vertical="center"/>
      <protection hidden="1"/>
    </xf>
    <xf numFmtId="0" fontId="13" fillId="0" borderId="0" xfId="0" applyFont="1" applyFill="1" applyAlignment="1" applyProtection="1">
      <alignment horizontal="right" vertical="center"/>
      <protection hidden="1"/>
    </xf>
    <xf numFmtId="0" fontId="13" fillId="0" borderId="0" xfId="0" applyFont="1" applyFill="1" applyBorder="1" applyAlignment="1" applyProtection="1">
      <alignment horizontal="right" vertical="center"/>
      <protection hidden="1"/>
    </xf>
    <xf numFmtId="0" fontId="1" fillId="0" borderId="18" xfId="0" applyFont="1" applyFill="1" applyBorder="1" applyAlignment="1" applyProtection="1">
      <alignment horizontal="center" vertical="center"/>
      <protection hidden="1"/>
    </xf>
    <xf numFmtId="0" fontId="14" fillId="0" borderId="20" xfId="0" applyFont="1" applyFill="1" applyBorder="1" applyAlignment="1" applyProtection="1">
      <alignment horizontal="center" vertical="center"/>
      <protection hidden="1"/>
    </xf>
    <xf numFmtId="0" fontId="21" fillId="0" borderId="0" xfId="0" applyFont="1" applyFill="1" applyAlignment="1" applyProtection="1">
      <alignment horizontal="right" vertical="center"/>
      <protection hidden="1"/>
    </xf>
    <xf numFmtId="0" fontId="14" fillId="0" borderId="0" xfId="0" applyFont="1" applyFill="1" applyAlignment="1" applyProtection="1">
      <alignment horizontal="distributed" vertical="center"/>
      <protection hidden="1"/>
    </xf>
    <xf numFmtId="0" fontId="14" fillId="0" borderId="0" xfId="0" applyFont="1" applyFill="1" applyAlignment="1" applyProtection="1">
      <alignment horizontal="distributed" vertical="center" wrapText="1"/>
      <protection hidden="1"/>
    </xf>
    <xf numFmtId="0" fontId="15" fillId="0" borderId="0" xfId="0" applyFont="1" applyFill="1" applyAlignment="1" applyProtection="1">
      <alignment vertical="center"/>
      <protection hidden="1"/>
    </xf>
    <xf numFmtId="0" fontId="13" fillId="2" borderId="0" xfId="0" applyFont="1" applyFill="1" applyAlignment="1" applyProtection="1">
      <alignment horizontal="left" vertical="center" wrapText="1"/>
      <protection locked="0"/>
    </xf>
    <xf numFmtId="0" fontId="13" fillId="2" borderId="1" xfId="0" applyFont="1" applyFill="1" applyBorder="1" applyAlignment="1" applyProtection="1">
      <alignment horizontal="left" vertical="center" wrapText="1"/>
      <protection locked="0"/>
    </xf>
    <xf numFmtId="0" fontId="11" fillId="2"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176" fontId="8" fillId="2" borderId="4" xfId="0" applyNumberFormat="1" applyFont="1" applyFill="1" applyBorder="1" applyAlignment="1" applyProtection="1">
      <alignment horizontal="center" vertical="center"/>
      <protection locked="0"/>
    </xf>
    <xf numFmtId="176" fontId="8" fillId="2" borderId="1" xfId="0" applyNumberFormat="1" applyFont="1" applyFill="1" applyBorder="1" applyAlignment="1" applyProtection="1">
      <alignment horizontal="center" vertical="center"/>
      <protection locked="0"/>
    </xf>
    <xf numFmtId="176" fontId="8" fillId="2" borderId="5" xfId="0" applyNumberFormat="1" applyFont="1" applyFill="1" applyBorder="1" applyAlignment="1" applyProtection="1">
      <alignment horizontal="center" vertical="center"/>
      <protection locked="0"/>
    </xf>
    <xf numFmtId="181" fontId="8" fillId="2" borderId="4" xfId="0" applyNumberFormat="1" applyFont="1" applyFill="1" applyBorder="1" applyAlignment="1" applyProtection="1">
      <alignment horizontal="right" vertical="center" indent="1" shrinkToFit="1"/>
      <protection locked="0"/>
    </xf>
    <xf numFmtId="181" fontId="8" fillId="2" borderId="1" xfId="0" applyNumberFormat="1" applyFont="1" applyFill="1" applyBorder="1" applyAlignment="1" applyProtection="1">
      <alignment horizontal="right" vertical="center" indent="1" shrinkToFit="1"/>
      <protection locked="0"/>
    </xf>
    <xf numFmtId="181" fontId="8" fillId="2" borderId="5" xfId="0" applyNumberFormat="1" applyFont="1" applyFill="1" applyBorder="1" applyAlignment="1" applyProtection="1">
      <alignment horizontal="right" vertical="center" indent="1" shrinkToFit="1"/>
      <protection locked="0"/>
    </xf>
    <xf numFmtId="179" fontId="8" fillId="2" borderId="12" xfId="0" applyNumberFormat="1" applyFont="1" applyFill="1" applyBorder="1" applyAlignment="1" applyProtection="1">
      <alignment horizontal="center" vertical="center"/>
      <protection locked="0"/>
    </xf>
    <xf numFmtId="179" fontId="8" fillId="2" borderId="0" xfId="0" applyNumberFormat="1" applyFont="1" applyFill="1" applyBorder="1" applyAlignment="1" applyProtection="1">
      <alignment horizontal="center" vertical="center"/>
      <protection locked="0"/>
    </xf>
    <xf numFmtId="179" fontId="8" fillId="2" borderId="15" xfId="0" applyNumberFormat="1" applyFont="1" applyFill="1" applyBorder="1" applyAlignment="1" applyProtection="1">
      <alignment horizontal="center" vertical="center"/>
      <protection locked="0"/>
    </xf>
    <xf numFmtId="184" fontId="8" fillId="2" borderId="4" xfId="0" applyNumberFormat="1" applyFont="1" applyFill="1" applyBorder="1" applyAlignment="1" applyProtection="1">
      <alignment horizontal="center" vertical="center" shrinkToFit="1"/>
      <protection locked="0"/>
    </xf>
    <xf numFmtId="184" fontId="8" fillId="2" borderId="1" xfId="0" applyNumberFormat="1" applyFont="1" applyFill="1" applyBorder="1" applyAlignment="1" applyProtection="1">
      <alignment horizontal="center" vertical="center" shrinkToFit="1"/>
      <protection locked="0"/>
    </xf>
    <xf numFmtId="177" fontId="8" fillId="2" borderId="1" xfId="1" applyNumberFormat="1" applyFont="1" applyFill="1" applyBorder="1" applyAlignment="1" applyProtection="1">
      <alignment horizontal="right" vertical="center" shrinkToFit="1"/>
      <protection locked="0"/>
    </xf>
    <xf numFmtId="177" fontId="8" fillId="2" borderId="5" xfId="1" applyNumberFormat="1" applyFont="1" applyFill="1" applyBorder="1" applyAlignment="1" applyProtection="1">
      <alignment horizontal="right" vertical="center" shrinkToFit="1"/>
      <protection locked="0"/>
    </xf>
    <xf numFmtId="0" fontId="8" fillId="2" borderId="6" xfId="0" applyFont="1" applyFill="1" applyBorder="1" applyAlignment="1" applyProtection="1">
      <alignment horizontal="center" vertical="center" shrinkToFit="1"/>
      <protection locked="0"/>
    </xf>
    <xf numFmtId="0" fontId="8" fillId="2" borderId="4" xfId="0" applyFont="1" applyFill="1" applyBorder="1" applyAlignment="1" applyProtection="1">
      <alignment horizontal="center" vertical="center" shrinkToFit="1"/>
      <protection locked="0"/>
    </xf>
    <xf numFmtId="3" fontId="8" fillId="2" borderId="6" xfId="0" applyNumberFormat="1" applyFont="1" applyFill="1" applyBorder="1" applyAlignment="1" applyProtection="1">
      <alignment vertical="center"/>
      <protection locked="0"/>
    </xf>
    <xf numFmtId="3" fontId="8" fillId="2" borderId="7" xfId="0" applyNumberFormat="1" applyFont="1" applyFill="1" applyBorder="1" applyAlignment="1" applyProtection="1">
      <alignment vertical="center"/>
      <protection locked="0"/>
    </xf>
    <xf numFmtId="3" fontId="8" fillId="2" borderId="4" xfId="0" applyNumberFormat="1" applyFont="1" applyFill="1" applyBorder="1" applyAlignment="1" applyProtection="1">
      <alignment vertical="center"/>
      <protection locked="0"/>
    </xf>
    <xf numFmtId="3" fontId="8" fillId="2" borderId="1" xfId="0" applyNumberFormat="1" applyFont="1" applyFill="1" applyBorder="1" applyAlignment="1" applyProtection="1">
      <alignment vertical="center"/>
      <protection locked="0"/>
    </xf>
    <xf numFmtId="3" fontId="16" fillId="2" borderId="4" xfId="0" applyNumberFormat="1" applyFont="1" applyFill="1" applyBorder="1" applyAlignment="1" applyProtection="1">
      <alignment horizontal="center" vertical="center"/>
      <protection locked="0"/>
    </xf>
    <xf numFmtId="3" fontId="16" fillId="2" borderId="1" xfId="0" applyNumberFormat="1" applyFont="1" applyFill="1" applyBorder="1" applyAlignment="1" applyProtection="1">
      <alignment horizontal="center" vertical="center"/>
      <protection locked="0"/>
    </xf>
    <xf numFmtId="178" fontId="8" fillId="2" borderId="1" xfId="0" applyNumberFormat="1" applyFont="1" applyFill="1" applyBorder="1" applyAlignment="1" applyProtection="1">
      <alignment horizontal="center" vertical="center" shrinkToFit="1"/>
      <protection locked="0"/>
    </xf>
    <xf numFmtId="178" fontId="8" fillId="2" borderId="5" xfId="0" applyNumberFormat="1" applyFont="1" applyFill="1" applyBorder="1" applyAlignment="1" applyProtection="1">
      <alignment horizontal="center" vertical="center" shrinkToFit="1"/>
      <protection locked="0"/>
    </xf>
    <xf numFmtId="180" fontId="8" fillId="2" borderId="4" xfId="0" applyNumberFormat="1" applyFont="1" applyFill="1" applyBorder="1" applyAlignment="1" applyProtection="1">
      <alignment horizontal="right" vertical="center" indent="1"/>
      <protection locked="0"/>
    </xf>
    <xf numFmtId="180" fontId="8" fillId="2" borderId="1" xfId="0" applyNumberFormat="1" applyFont="1" applyFill="1" applyBorder="1" applyAlignment="1" applyProtection="1">
      <alignment horizontal="right" vertical="center" indent="1"/>
      <protection locked="0"/>
    </xf>
    <xf numFmtId="180" fontId="8" fillId="2" borderId="5" xfId="0" applyNumberFormat="1" applyFont="1" applyFill="1" applyBorder="1" applyAlignment="1" applyProtection="1">
      <alignment horizontal="right" vertical="center" indent="1"/>
      <protection locked="0"/>
    </xf>
    <xf numFmtId="179" fontId="8" fillId="2" borderId="4" xfId="0" applyNumberFormat="1" applyFont="1" applyFill="1" applyBorder="1" applyAlignment="1" applyProtection="1">
      <alignment horizontal="center" vertical="center"/>
      <protection locked="0"/>
    </xf>
    <xf numFmtId="179" fontId="8" fillId="2" borderId="1" xfId="0" applyNumberFormat="1" applyFont="1" applyFill="1" applyBorder="1" applyAlignment="1" applyProtection="1">
      <alignment horizontal="center" vertical="center"/>
      <protection locked="0"/>
    </xf>
    <xf numFmtId="179" fontId="8" fillId="2" borderId="5" xfId="0" applyNumberFormat="1" applyFont="1" applyFill="1" applyBorder="1" applyAlignment="1" applyProtection="1">
      <alignment horizontal="center" vertical="center"/>
      <protection locked="0"/>
    </xf>
    <xf numFmtId="0" fontId="8" fillId="2" borderId="12" xfId="0" applyFont="1" applyFill="1" applyBorder="1" applyAlignment="1" applyProtection="1">
      <alignment horizontal="left" vertical="center" shrinkToFit="1"/>
      <protection locked="0"/>
    </xf>
    <xf numFmtId="0" fontId="8" fillId="2" borderId="0" xfId="0" applyFont="1" applyFill="1" applyBorder="1" applyAlignment="1" applyProtection="1">
      <alignment horizontal="left" vertical="center" shrinkToFit="1"/>
      <protection locked="0"/>
    </xf>
    <xf numFmtId="0" fontId="8" fillId="2" borderId="15" xfId="0" applyFont="1" applyFill="1" applyBorder="1" applyAlignment="1" applyProtection="1">
      <alignment horizontal="left" vertical="center" shrinkToFit="1"/>
      <protection locked="0"/>
    </xf>
    <xf numFmtId="176" fontId="11" fillId="2" borderId="0" xfId="0" applyNumberFormat="1" applyFont="1" applyFill="1" applyAlignment="1" applyProtection="1">
      <alignment horizontal="center" vertical="center"/>
      <protection locked="0"/>
    </xf>
    <xf numFmtId="0" fontId="11" fillId="2" borderId="0" xfId="0" applyFont="1" applyFill="1" applyAlignment="1" applyProtection="1">
      <alignment horizontal="left" vertical="center" indent="1"/>
      <protection locked="0"/>
    </xf>
  </cellXfs>
  <cellStyles count="2">
    <cellStyle name="桁区切り" xfId="1" builtinId="6"/>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EBF7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V50"/>
  <sheetViews>
    <sheetView showGridLines="0" showRowColHeaders="0" tabSelected="1" zoomScale="120" zoomScaleNormal="120" zoomScaleSheetLayoutView="120" workbookViewId="0">
      <selection activeCell="G5" sqref="G5:K5"/>
    </sheetView>
  </sheetViews>
  <sheetFormatPr defaultRowHeight="13.5" x14ac:dyDescent="0.15"/>
  <cols>
    <col min="1" max="42" width="2.375" style="1" customWidth="1"/>
    <col min="43" max="46" width="9" style="1"/>
    <col min="47" max="47" width="6.125" style="1" bestFit="1" customWidth="1"/>
    <col min="48" max="48" width="3.5" style="1" bestFit="1" customWidth="1"/>
    <col min="49" max="16384" width="9" style="1"/>
  </cols>
  <sheetData>
    <row r="1" spans="1:48" ht="15.75" thickBot="1" x14ac:dyDescent="0.2">
      <c r="AL1" s="81" t="s">
        <v>30</v>
      </c>
      <c r="AM1" s="81"/>
      <c r="AN1" s="81"/>
      <c r="AO1" s="81"/>
      <c r="AP1" s="81"/>
      <c r="AR1" s="2"/>
      <c r="AU1" s="3">
        <v>58</v>
      </c>
      <c r="AV1" s="4">
        <v>1</v>
      </c>
    </row>
    <row r="2" spans="1:48" ht="12" customHeight="1" x14ac:dyDescent="0.15">
      <c r="A2" s="74" t="s">
        <v>0</v>
      </c>
      <c r="B2" s="75"/>
      <c r="C2" s="75"/>
      <c r="D2" s="75"/>
      <c r="E2" s="75"/>
      <c r="F2" s="76"/>
      <c r="AA2" s="80" t="s">
        <v>3</v>
      </c>
      <c r="AB2" s="60"/>
      <c r="AC2" s="60"/>
      <c r="AD2" s="60"/>
      <c r="AE2" s="65" t="s">
        <v>13</v>
      </c>
      <c r="AF2" s="65"/>
      <c r="AG2" s="65"/>
      <c r="AH2" s="65"/>
      <c r="AI2" s="60" t="s">
        <v>31</v>
      </c>
      <c r="AJ2" s="60"/>
      <c r="AK2" s="60"/>
      <c r="AL2" s="60"/>
      <c r="AM2" s="60" t="s">
        <v>32</v>
      </c>
      <c r="AN2" s="60"/>
      <c r="AO2" s="60"/>
      <c r="AP2" s="61"/>
      <c r="AU2" s="3">
        <v>68</v>
      </c>
      <c r="AV2" s="4">
        <v>2</v>
      </c>
    </row>
    <row r="3" spans="1:48" ht="47.25" customHeight="1" thickBot="1" x14ac:dyDescent="0.25">
      <c r="A3" s="71" t="s">
        <v>2</v>
      </c>
      <c r="B3" s="72"/>
      <c r="C3" s="73"/>
      <c r="D3" s="66">
        <v>6</v>
      </c>
      <c r="E3" s="67"/>
      <c r="F3" s="68"/>
      <c r="J3" s="5"/>
      <c r="K3" s="5"/>
      <c r="M3" s="6"/>
      <c r="N3" s="6"/>
      <c r="O3" s="6"/>
      <c r="P3" s="6"/>
      <c r="Q3" s="6"/>
      <c r="R3" s="6"/>
      <c r="S3" s="6"/>
      <c r="T3" s="6"/>
      <c r="U3" s="6"/>
      <c r="V3" s="6"/>
      <c r="AA3" s="79"/>
      <c r="AB3" s="63"/>
      <c r="AC3" s="63"/>
      <c r="AD3" s="63"/>
      <c r="AE3" s="62"/>
      <c r="AF3" s="62"/>
      <c r="AG3" s="62"/>
      <c r="AH3" s="62"/>
      <c r="AI3" s="63"/>
      <c r="AJ3" s="63"/>
      <c r="AK3" s="63"/>
      <c r="AL3" s="63"/>
      <c r="AM3" s="63"/>
      <c r="AN3" s="63"/>
      <c r="AO3" s="63"/>
      <c r="AP3" s="64"/>
      <c r="AU3" s="3">
        <v>78</v>
      </c>
      <c r="AV3" s="4">
        <v>3</v>
      </c>
    </row>
    <row r="4" spans="1:48" ht="30" customHeight="1" x14ac:dyDescent="0.15">
      <c r="A4" s="7"/>
      <c r="B4" s="7"/>
      <c r="C4" s="7"/>
      <c r="D4" s="7"/>
      <c r="E4" s="7"/>
      <c r="F4" s="7"/>
      <c r="J4" s="5"/>
      <c r="K4" s="5"/>
      <c r="L4" s="77" t="s">
        <v>5</v>
      </c>
      <c r="M4" s="77"/>
      <c r="N4" s="77"/>
      <c r="O4" s="77"/>
      <c r="P4" s="77"/>
      <c r="Q4" s="77"/>
      <c r="R4" s="77"/>
      <c r="S4" s="77"/>
      <c r="T4" s="77"/>
      <c r="U4" s="77"/>
      <c r="V4" s="77"/>
      <c r="W4" s="77"/>
      <c r="X4" s="77"/>
      <c r="Y4" s="85"/>
      <c r="Z4" s="85"/>
      <c r="AA4" s="85"/>
      <c r="AB4" s="85"/>
      <c r="AC4" s="85"/>
      <c r="AD4" s="85"/>
      <c r="AE4" s="85"/>
      <c r="AF4" s="85"/>
      <c r="AG4" s="85"/>
      <c r="AH4" s="85"/>
      <c r="AI4" s="58"/>
      <c r="AJ4" s="58"/>
      <c r="AK4" s="58"/>
      <c r="AL4" s="58"/>
      <c r="AM4" s="8"/>
      <c r="AN4" s="8"/>
      <c r="AO4" s="8"/>
      <c r="AP4" s="8"/>
      <c r="AU4" s="3">
        <v>88</v>
      </c>
      <c r="AV4" s="4">
        <v>4</v>
      </c>
    </row>
    <row r="5" spans="1:48" s="10" customFormat="1" ht="19.5" customHeight="1" x14ac:dyDescent="0.15">
      <c r="A5" s="69" t="s">
        <v>4</v>
      </c>
      <c r="B5" s="70"/>
      <c r="C5" s="70"/>
      <c r="D5" s="70"/>
      <c r="E5" s="70"/>
      <c r="F5" s="70"/>
      <c r="G5" s="87"/>
      <c r="H5" s="87"/>
      <c r="I5" s="87"/>
      <c r="J5" s="87"/>
      <c r="K5" s="87"/>
      <c r="L5" s="78"/>
      <c r="M5" s="78"/>
      <c r="N5" s="78"/>
      <c r="O5" s="78"/>
      <c r="P5" s="78"/>
      <c r="Q5" s="78"/>
      <c r="R5" s="78"/>
      <c r="S5" s="78"/>
      <c r="T5" s="78"/>
      <c r="U5" s="78"/>
      <c r="V5" s="78"/>
      <c r="W5" s="78"/>
      <c r="X5" s="78"/>
      <c r="Y5" s="86"/>
      <c r="Z5" s="86"/>
      <c r="AA5" s="86"/>
      <c r="AB5" s="86"/>
      <c r="AC5" s="86"/>
      <c r="AD5" s="86"/>
      <c r="AE5" s="86"/>
      <c r="AF5" s="86"/>
      <c r="AG5" s="86"/>
      <c r="AH5" s="86"/>
      <c r="AI5" s="59"/>
      <c r="AJ5" s="59"/>
      <c r="AK5" s="59"/>
      <c r="AL5" s="59"/>
      <c r="AM5" s="1"/>
      <c r="AN5" s="9"/>
      <c r="AO5" s="9"/>
      <c r="AP5" s="9"/>
      <c r="AU5" s="3">
        <v>98</v>
      </c>
      <c r="AV5" s="4">
        <v>5</v>
      </c>
    </row>
    <row r="6" spans="1:48" x14ac:dyDescent="0.15">
      <c r="A6" s="44" t="s">
        <v>6</v>
      </c>
      <c r="B6" s="45"/>
      <c r="C6" s="45"/>
      <c r="D6" s="45"/>
      <c r="E6" s="45"/>
      <c r="F6" s="44" t="s">
        <v>7</v>
      </c>
      <c r="G6" s="45"/>
      <c r="H6" s="45"/>
      <c r="I6" s="45"/>
      <c r="J6" s="45"/>
      <c r="K6" s="45"/>
      <c r="L6" s="45"/>
      <c r="M6" s="45"/>
      <c r="N6" s="45"/>
      <c r="O6" s="45"/>
      <c r="P6" s="45"/>
      <c r="Q6" s="55"/>
      <c r="R6" s="44" t="s">
        <v>8</v>
      </c>
      <c r="S6" s="45"/>
      <c r="T6" s="45"/>
      <c r="U6" s="45"/>
      <c r="V6" s="45"/>
      <c r="W6" s="45"/>
      <c r="X6" s="55"/>
      <c r="Y6" s="30" t="s">
        <v>18</v>
      </c>
      <c r="Z6" s="31"/>
      <c r="AA6" s="31"/>
      <c r="AB6" s="31"/>
      <c r="AC6" s="31"/>
      <c r="AD6" s="38"/>
      <c r="AE6" s="30" t="s">
        <v>20</v>
      </c>
      <c r="AF6" s="31"/>
      <c r="AG6" s="31"/>
      <c r="AH6" s="31"/>
      <c r="AI6" s="31"/>
      <c r="AJ6" s="38"/>
      <c r="AK6" s="11" t="s">
        <v>22</v>
      </c>
      <c r="AL6" s="12"/>
      <c r="AM6" s="12"/>
      <c r="AN6" s="12"/>
      <c r="AO6" s="12"/>
      <c r="AP6" s="13"/>
      <c r="AU6" s="3">
        <v>104</v>
      </c>
      <c r="AV6" s="4">
        <v>6</v>
      </c>
    </row>
    <row r="7" spans="1:48" ht="18.75" customHeight="1" x14ac:dyDescent="0.15">
      <c r="A7" s="88"/>
      <c r="B7" s="89"/>
      <c r="C7" s="89"/>
      <c r="D7" s="89"/>
      <c r="E7" s="89"/>
      <c r="F7" s="88"/>
      <c r="G7" s="89"/>
      <c r="H7" s="89"/>
      <c r="I7" s="89"/>
      <c r="J7" s="89"/>
      <c r="K7" s="89"/>
      <c r="L7" s="89"/>
      <c r="M7" s="89"/>
      <c r="N7" s="89"/>
      <c r="O7" s="89"/>
      <c r="P7" s="89"/>
      <c r="Q7" s="90"/>
      <c r="R7" s="91"/>
      <c r="S7" s="92"/>
      <c r="T7" s="92"/>
      <c r="U7" s="92"/>
      <c r="V7" s="92"/>
      <c r="W7" s="92"/>
      <c r="X7" s="93"/>
      <c r="Y7" s="94"/>
      <c r="Z7" s="95"/>
      <c r="AA7" s="95"/>
      <c r="AB7" s="95"/>
      <c r="AC7" s="95"/>
      <c r="AD7" s="96"/>
      <c r="AE7" s="97"/>
      <c r="AF7" s="98"/>
      <c r="AG7" s="98"/>
      <c r="AH7" s="98"/>
      <c r="AI7" s="98"/>
      <c r="AJ7" s="99"/>
      <c r="AK7" s="100"/>
      <c r="AL7" s="101"/>
      <c r="AM7" s="102"/>
      <c r="AN7" s="102"/>
      <c r="AO7" s="102"/>
      <c r="AP7" s="103"/>
      <c r="AU7" s="3">
        <v>110</v>
      </c>
      <c r="AV7" s="4">
        <v>7</v>
      </c>
    </row>
    <row r="8" spans="1:48" ht="13.5" customHeight="1" x14ac:dyDescent="0.15">
      <c r="A8" s="53" t="s">
        <v>25</v>
      </c>
      <c r="B8" s="104"/>
      <c r="C8" s="14"/>
      <c r="D8" s="104"/>
      <c r="E8" s="15">
        <f>IF(D8&gt;=17,1,0)</f>
        <v>0</v>
      </c>
      <c r="F8" s="56" t="s">
        <v>26</v>
      </c>
      <c r="G8" s="106"/>
      <c r="H8" s="107"/>
      <c r="I8" s="107"/>
      <c r="J8" s="107"/>
      <c r="K8" s="14"/>
      <c r="L8" s="39" t="s">
        <v>27</v>
      </c>
      <c r="M8" s="106"/>
      <c r="N8" s="107"/>
      <c r="O8" s="107"/>
      <c r="P8" s="107"/>
      <c r="Q8" s="14"/>
      <c r="R8" s="50" t="s">
        <v>28</v>
      </c>
      <c r="S8" s="46" t="str">
        <f>IF(A7="","",IF(AK9="短時間",IF(D8&gt;=11,G8+M8,0),IF(D8&lt;IF((E8+E10+E12)&gt;=1,17,IF(AK9="パート",15,17)),0,G8+M8)))</f>
        <v/>
      </c>
      <c r="T8" s="47"/>
      <c r="U8" s="47"/>
      <c r="V8" s="47"/>
      <c r="W8" s="47"/>
      <c r="X8" s="15">
        <f>IF(S8=0,0,1)</f>
        <v>1</v>
      </c>
      <c r="Y8" s="30" t="s">
        <v>12</v>
      </c>
      <c r="Z8" s="31"/>
      <c r="AA8" s="31"/>
      <c r="AB8" s="31"/>
      <c r="AC8" s="31"/>
      <c r="AD8" s="38"/>
      <c r="AE8" s="30" t="s">
        <v>21</v>
      </c>
      <c r="AF8" s="31"/>
      <c r="AG8" s="31"/>
      <c r="AH8" s="31"/>
      <c r="AI8" s="31"/>
      <c r="AJ8" s="31"/>
      <c r="AK8" s="35" t="s">
        <v>17</v>
      </c>
      <c r="AL8" s="36"/>
      <c r="AM8" s="36"/>
      <c r="AN8" s="36"/>
      <c r="AO8" s="36"/>
      <c r="AP8" s="37"/>
      <c r="AU8" s="3">
        <v>118</v>
      </c>
      <c r="AV8" s="4">
        <v>8</v>
      </c>
    </row>
    <row r="9" spans="1:48" ht="18.75" customHeight="1" x14ac:dyDescent="0.15">
      <c r="A9" s="54"/>
      <c r="B9" s="105"/>
      <c r="C9" s="16" t="s">
        <v>15</v>
      </c>
      <c r="D9" s="105"/>
      <c r="E9" s="16" t="s">
        <v>14</v>
      </c>
      <c r="F9" s="57"/>
      <c r="G9" s="108"/>
      <c r="H9" s="109"/>
      <c r="I9" s="109"/>
      <c r="J9" s="109"/>
      <c r="K9" s="16" t="s">
        <v>1</v>
      </c>
      <c r="L9" s="40"/>
      <c r="M9" s="108"/>
      <c r="N9" s="109"/>
      <c r="O9" s="109"/>
      <c r="P9" s="109"/>
      <c r="Q9" s="16" t="s">
        <v>1</v>
      </c>
      <c r="R9" s="51"/>
      <c r="S9" s="48"/>
      <c r="T9" s="49"/>
      <c r="U9" s="49"/>
      <c r="V9" s="49"/>
      <c r="W9" s="49"/>
      <c r="X9" s="16" t="s">
        <v>1</v>
      </c>
      <c r="Y9" s="24" t="str">
        <f>IF(A7="","",(S8+S10+S12))</f>
        <v/>
      </c>
      <c r="Z9" s="25"/>
      <c r="AA9" s="25"/>
      <c r="AB9" s="25"/>
      <c r="AC9" s="25"/>
      <c r="AD9" s="26"/>
      <c r="AE9" s="110"/>
      <c r="AF9" s="111"/>
      <c r="AG9" s="111"/>
      <c r="AH9" s="112"/>
      <c r="AI9" s="112"/>
      <c r="AJ9" s="113"/>
      <c r="AK9" s="120"/>
      <c r="AL9" s="121"/>
      <c r="AM9" s="121"/>
      <c r="AN9" s="121"/>
      <c r="AO9" s="121"/>
      <c r="AP9" s="122"/>
      <c r="AU9" s="3">
        <v>126</v>
      </c>
      <c r="AV9" s="4">
        <v>9</v>
      </c>
    </row>
    <row r="10" spans="1:48" ht="13.5" customHeight="1" x14ac:dyDescent="0.15">
      <c r="A10" s="51"/>
      <c r="B10" s="42" t="str">
        <f>IF(B8="","",B8+1)</f>
        <v/>
      </c>
      <c r="C10" s="14"/>
      <c r="D10" s="104"/>
      <c r="E10" s="15">
        <f>IF(D10&gt;=17,1,0)</f>
        <v>0</v>
      </c>
      <c r="F10" s="40"/>
      <c r="G10" s="106"/>
      <c r="H10" s="107"/>
      <c r="I10" s="107"/>
      <c r="J10" s="107"/>
      <c r="K10" s="14"/>
      <c r="L10" s="40"/>
      <c r="M10" s="106"/>
      <c r="N10" s="107"/>
      <c r="O10" s="107"/>
      <c r="P10" s="107"/>
      <c r="Q10" s="14"/>
      <c r="R10" s="51"/>
      <c r="S10" s="46" t="str">
        <f>IF(A7="","",IF(AK9="短時間",IF(D10&gt;=11,G10+M10,0),IF(D10&lt;IF((E8+E10+E12)&gt;=1,17,IF(AK9="パート",15,17)),0,G10+M10)))</f>
        <v/>
      </c>
      <c r="T10" s="47"/>
      <c r="U10" s="47"/>
      <c r="V10" s="47"/>
      <c r="W10" s="47"/>
      <c r="X10" s="15">
        <f>IF(S10=0,0,1)</f>
        <v>1</v>
      </c>
      <c r="Y10" s="30" t="s">
        <v>10</v>
      </c>
      <c r="Z10" s="31"/>
      <c r="AA10" s="31"/>
      <c r="AB10" s="31"/>
      <c r="AC10" s="31"/>
      <c r="AD10" s="38"/>
      <c r="AE10" s="30" t="s">
        <v>11</v>
      </c>
      <c r="AF10" s="31"/>
      <c r="AG10" s="31"/>
      <c r="AH10" s="31"/>
      <c r="AI10" s="31"/>
      <c r="AJ10" s="31"/>
      <c r="AK10" s="120"/>
      <c r="AL10" s="121"/>
      <c r="AM10" s="121"/>
      <c r="AN10" s="121"/>
      <c r="AO10" s="121"/>
      <c r="AP10" s="122"/>
      <c r="AU10" s="3">
        <v>134</v>
      </c>
      <c r="AV10" s="4">
        <v>10</v>
      </c>
    </row>
    <row r="11" spans="1:48" ht="18.75" customHeight="1" x14ac:dyDescent="0.15">
      <c r="A11" s="51"/>
      <c r="B11" s="43"/>
      <c r="C11" s="16" t="s">
        <v>15</v>
      </c>
      <c r="D11" s="105"/>
      <c r="E11" s="16" t="s">
        <v>14</v>
      </c>
      <c r="F11" s="40"/>
      <c r="G11" s="108"/>
      <c r="H11" s="109"/>
      <c r="I11" s="109"/>
      <c r="J11" s="109"/>
      <c r="K11" s="16" t="s">
        <v>1</v>
      </c>
      <c r="L11" s="40"/>
      <c r="M11" s="108"/>
      <c r="N11" s="109"/>
      <c r="O11" s="109"/>
      <c r="P11" s="109"/>
      <c r="Q11" s="16" t="s">
        <v>1</v>
      </c>
      <c r="R11" s="51"/>
      <c r="S11" s="48"/>
      <c r="T11" s="49"/>
      <c r="U11" s="49"/>
      <c r="V11" s="49"/>
      <c r="W11" s="49"/>
      <c r="X11" s="16" t="s">
        <v>1</v>
      </c>
      <c r="Y11" s="24" t="str">
        <f>IFERROR(IF(A7="","",ROUNDDOWN(Y9/(X8+X10+X12),0)),0)</f>
        <v/>
      </c>
      <c r="Z11" s="25"/>
      <c r="AA11" s="25"/>
      <c r="AB11" s="25"/>
      <c r="AC11" s="25"/>
      <c r="AD11" s="26"/>
      <c r="AE11" s="114"/>
      <c r="AF11" s="115"/>
      <c r="AG11" s="115"/>
      <c r="AH11" s="115"/>
      <c r="AI11" s="115"/>
      <c r="AJ11" s="116"/>
      <c r="AK11" s="120"/>
      <c r="AL11" s="121"/>
      <c r="AM11" s="121"/>
      <c r="AN11" s="121"/>
      <c r="AO11" s="121"/>
      <c r="AP11" s="122"/>
      <c r="AU11" s="3">
        <v>142</v>
      </c>
      <c r="AV11" s="4">
        <v>11</v>
      </c>
    </row>
    <row r="12" spans="1:48" ht="13.5" customHeight="1" x14ac:dyDescent="0.15">
      <c r="A12" s="51"/>
      <c r="B12" s="42" t="str">
        <f>IF(B10="","",B10+1)</f>
        <v/>
      </c>
      <c r="C12" s="14"/>
      <c r="D12" s="104"/>
      <c r="E12" s="15">
        <f>IF(D12&gt;=17,1,0)</f>
        <v>0</v>
      </c>
      <c r="F12" s="40"/>
      <c r="G12" s="106"/>
      <c r="H12" s="107"/>
      <c r="I12" s="107"/>
      <c r="J12" s="107"/>
      <c r="K12" s="14"/>
      <c r="L12" s="40"/>
      <c r="M12" s="106"/>
      <c r="N12" s="107"/>
      <c r="O12" s="107"/>
      <c r="P12" s="107"/>
      <c r="Q12" s="14"/>
      <c r="R12" s="51"/>
      <c r="S12" s="46" t="str">
        <f>IF(A7="","",IF(AK9="短時間",IF(D12&gt;=11,G12+M12,0),IF(D12&lt;IF((E8+E10+E12)&gt;=1,17,IF(AK9="パート",15,17)),0,G12+M12)))</f>
        <v/>
      </c>
      <c r="T12" s="47"/>
      <c r="U12" s="47"/>
      <c r="V12" s="47"/>
      <c r="W12" s="47"/>
      <c r="X12" s="15">
        <f>IF(S12=0,0,1)</f>
        <v>1</v>
      </c>
      <c r="Y12" s="30" t="s">
        <v>19</v>
      </c>
      <c r="Z12" s="31"/>
      <c r="AA12" s="31"/>
      <c r="AB12" s="31"/>
      <c r="AC12" s="31"/>
      <c r="AD12" s="38"/>
      <c r="AE12" s="30" t="s">
        <v>9</v>
      </c>
      <c r="AF12" s="31"/>
      <c r="AG12" s="31"/>
      <c r="AH12" s="31"/>
      <c r="AI12" s="31"/>
      <c r="AJ12" s="31"/>
      <c r="AK12" s="32" t="str">
        <f>IF($Y$4="月額算定基礎届",IF(Y11=0,"算定不能",""),IF(Y11=0,"算定不能",IF(A7="","",IF((AK13-AN13)&gt;=2,"",IF(AN13-AK13&gt;=2,"","【注意】2等級差なし")))))</f>
        <v/>
      </c>
      <c r="AL12" s="33"/>
      <c r="AM12" s="33"/>
      <c r="AN12" s="33"/>
      <c r="AO12" s="33"/>
      <c r="AP12" s="34"/>
      <c r="AU12" s="3">
        <v>150</v>
      </c>
      <c r="AV12" s="4">
        <v>12</v>
      </c>
    </row>
    <row r="13" spans="1:48" ht="18.75" customHeight="1" x14ac:dyDescent="0.15">
      <c r="A13" s="52"/>
      <c r="B13" s="43"/>
      <c r="C13" s="16" t="s">
        <v>15</v>
      </c>
      <c r="D13" s="105"/>
      <c r="E13" s="16" t="s">
        <v>14</v>
      </c>
      <c r="F13" s="41"/>
      <c r="G13" s="108"/>
      <c r="H13" s="109"/>
      <c r="I13" s="109"/>
      <c r="J13" s="109"/>
      <c r="K13" s="16" t="s">
        <v>1</v>
      </c>
      <c r="L13" s="41"/>
      <c r="M13" s="108"/>
      <c r="N13" s="109"/>
      <c r="O13" s="109"/>
      <c r="P13" s="109"/>
      <c r="Q13" s="16" t="s">
        <v>1</v>
      </c>
      <c r="R13" s="52"/>
      <c r="S13" s="48"/>
      <c r="T13" s="49"/>
      <c r="U13" s="49"/>
      <c r="V13" s="49"/>
      <c r="W13" s="49"/>
      <c r="X13" s="16" t="s">
        <v>1</v>
      </c>
      <c r="Y13" s="27" t="str">
        <f>IF(Y11=0,Y7,IF(AE11="",IF(Y11="","",IF(Y11&lt;63000,58,IF(Y11&lt;73000,68,IF(Y11&lt;83000,78,IF(Y11&lt;93000,88,IF(Y11&lt;101000,98,IF(Y11&lt;107000,104,IF(Y11&lt;114000,110,IF(Y11&lt;122000,118,IF(Y11&lt;130000,126,IF(Y11&lt;138000,134,IF(Y11&lt;146000,142,IF(Y11&lt;155000,150,IF(Y11&lt;165000,160,IF(Y11&lt;175000,170,IF(Y11&lt;185000,180,IF(Y11&lt;195000,190,IF(Y11&lt;210000,200,IF(Y11&lt;230000,220,IF(Y11&lt;250000,240,IF(Y11&lt;270000,260,IF(Y11&lt;290000,280,IF(Y11&lt;310000,300,IF(Y11&lt;330000,320,IF(Y11&lt;350000,340,IF(Y11&lt;370000,360,IF(Y11&lt;395000,380,IF(Y11&lt;425000,410,IF(Y11&lt;455000,440,IF(Y11&lt;485000,470,IF(Y11&lt;515000,500,IF(Y11&lt;545000,530,IF(Y11&lt;575000,560,IF(Y11&lt;605000,590,IF(Y11&lt;635000,620,IF(Y11&lt;665000,650,IF(Y11&lt;695000,680,IF(Y11&lt;730000,710,IF(Y11&lt;770000,750,IF(Y11&lt;810000,790,IF(Y11&lt;855000,830,IF(Y11&lt;905000,880,IF(Y11&lt;955000,930,IF(Y11&lt;1005000,980,IF(Y11&lt;1055000,1030,IF(Y11&lt;1115000,1090,IF(Y11&lt;1175000,1150,IF(Y11&lt;1235000,1210,IF(Y11&lt;1295000,1270,IF(Y11&lt;1355000,1330,1390)))))))))))))))))))))))))))))))))))))))))))))))))),IF(AE11&lt;63000,58,IF(AE11&lt;73000,68,IF(AE11&lt;83000,78,IF(AE11&lt;93000,88,IF(AE11&lt;101000,98,IF(AE11&lt;107000,104,IF(AE11&lt;114000,110,IF(AE11&lt;122000,118,IF(AE11&lt;130000,126,IF(AE11&lt;138000,134,IF(AE11&lt;146000,142,IF(AE11&lt;155000,150,IF(AE11&lt;165000,160,IF(AE11&lt;175000,170,IF(AE11&lt;185000,180,IF(AE11&lt;195000,190,IF(AE11&lt;210000,200,IF(AE11&lt;230000,220,IF(AE11&lt;250000,240,IF(AE11&lt;270000,260,IF(AE11&lt;290000,280,IF(AE11&lt;310000,300,IF(AE11&lt;330000,320,IF(AE11&lt;350000,340,IF(AE11&lt;370000,360,IF(AE11&lt;395000,380,IF(AE11&lt;425000,410,IF(AE11&lt;455000,440,IF(AE11&lt;485000,470,IF(AE11&lt;515000,500,IF(AE11&lt;545000,530,IF(AE11&lt;575000,560,IF(AE11&lt;605000,590,IF(AE11&lt;635000,620,IF(AE11&lt;665000,650,IF(AE11&lt;695000,680,IF(AE11&lt;730000,710,IF(AE11&lt;770000,750,IF(AE11&lt;810000,790,IF(AE11&lt;855000,830,IF(AE11&lt;905000,880,IF(AE11&lt;955000,930,IF(AE11&lt;1005000,980,IF(AE11&lt;1055000,1030,IF(AE11&lt;1115000,1090,IF(AE11&lt;1175000,1150,IF(AE11&lt;1235000,1210,IF(AE11&lt;1295000,1270,IF(AE11&lt;1355000,1330,1390)))))))))))))))))))))))))))))))))))))))))))))))))))</f>
        <v/>
      </c>
      <c r="Z13" s="28"/>
      <c r="AA13" s="28"/>
      <c r="AB13" s="28"/>
      <c r="AC13" s="28"/>
      <c r="AD13" s="29"/>
      <c r="AE13" s="117"/>
      <c r="AF13" s="118"/>
      <c r="AG13" s="118"/>
      <c r="AH13" s="118"/>
      <c r="AI13" s="118"/>
      <c r="AJ13" s="119"/>
      <c r="AK13" s="19" t="str">
        <f>IF(A7="","",VLOOKUP(Y7,$AU$1:$AV$50,2,0))</f>
        <v/>
      </c>
      <c r="AL13" s="20"/>
      <c r="AM13" s="20"/>
      <c r="AN13" s="21" t="str">
        <f>IF(A7="","",VLOOKUP(Y13,$AU$4:$AV$50,2,0))</f>
        <v/>
      </c>
      <c r="AO13" s="21"/>
      <c r="AP13" s="22"/>
      <c r="AU13" s="3">
        <v>160</v>
      </c>
      <c r="AV13" s="4">
        <v>13</v>
      </c>
    </row>
    <row r="14" spans="1:48" x14ac:dyDescent="0.15">
      <c r="A14" s="44" t="s">
        <v>6</v>
      </c>
      <c r="B14" s="45"/>
      <c r="C14" s="45"/>
      <c r="D14" s="45"/>
      <c r="E14" s="45"/>
      <c r="F14" s="44" t="s">
        <v>7</v>
      </c>
      <c r="G14" s="45"/>
      <c r="H14" s="45"/>
      <c r="I14" s="45"/>
      <c r="J14" s="45"/>
      <c r="K14" s="45"/>
      <c r="L14" s="45"/>
      <c r="M14" s="45"/>
      <c r="N14" s="45"/>
      <c r="O14" s="45"/>
      <c r="P14" s="45"/>
      <c r="Q14" s="55"/>
      <c r="R14" s="44" t="s">
        <v>8</v>
      </c>
      <c r="S14" s="45"/>
      <c r="T14" s="45"/>
      <c r="U14" s="45"/>
      <c r="V14" s="45"/>
      <c r="W14" s="45"/>
      <c r="X14" s="55"/>
      <c r="Y14" s="30" t="s">
        <v>18</v>
      </c>
      <c r="Z14" s="31"/>
      <c r="AA14" s="31"/>
      <c r="AB14" s="31"/>
      <c r="AC14" s="31"/>
      <c r="AD14" s="38"/>
      <c r="AE14" s="30" t="s">
        <v>20</v>
      </c>
      <c r="AF14" s="31"/>
      <c r="AG14" s="31"/>
      <c r="AH14" s="31"/>
      <c r="AI14" s="31"/>
      <c r="AJ14" s="38"/>
      <c r="AK14" s="11" t="s">
        <v>22</v>
      </c>
      <c r="AL14" s="12"/>
      <c r="AM14" s="12"/>
      <c r="AN14" s="12"/>
      <c r="AO14" s="12"/>
      <c r="AP14" s="13"/>
      <c r="AU14" s="3">
        <v>170</v>
      </c>
      <c r="AV14" s="4">
        <v>14</v>
      </c>
    </row>
    <row r="15" spans="1:48" ht="18.75" customHeight="1" x14ac:dyDescent="0.15">
      <c r="A15" s="88"/>
      <c r="B15" s="89"/>
      <c r="C15" s="89"/>
      <c r="D15" s="89"/>
      <c r="E15" s="89"/>
      <c r="F15" s="88"/>
      <c r="G15" s="89"/>
      <c r="H15" s="89"/>
      <c r="I15" s="89"/>
      <c r="J15" s="89"/>
      <c r="K15" s="89"/>
      <c r="L15" s="89"/>
      <c r="M15" s="89"/>
      <c r="N15" s="89"/>
      <c r="O15" s="89"/>
      <c r="P15" s="89"/>
      <c r="Q15" s="90"/>
      <c r="R15" s="91"/>
      <c r="S15" s="92"/>
      <c r="T15" s="92"/>
      <c r="U15" s="92"/>
      <c r="V15" s="92"/>
      <c r="W15" s="92"/>
      <c r="X15" s="93"/>
      <c r="Y15" s="94"/>
      <c r="Z15" s="95"/>
      <c r="AA15" s="95"/>
      <c r="AB15" s="95"/>
      <c r="AC15" s="95"/>
      <c r="AD15" s="96"/>
      <c r="AE15" s="97"/>
      <c r="AF15" s="98"/>
      <c r="AG15" s="98"/>
      <c r="AH15" s="98"/>
      <c r="AI15" s="98"/>
      <c r="AJ15" s="99"/>
      <c r="AK15" s="100"/>
      <c r="AL15" s="101"/>
      <c r="AM15" s="102"/>
      <c r="AN15" s="102"/>
      <c r="AO15" s="102"/>
      <c r="AP15" s="103"/>
      <c r="AU15" s="3">
        <v>180</v>
      </c>
      <c r="AV15" s="4">
        <v>15</v>
      </c>
    </row>
    <row r="16" spans="1:48" ht="13.5" customHeight="1" x14ac:dyDescent="0.15">
      <c r="A16" s="53" t="s">
        <v>25</v>
      </c>
      <c r="B16" s="104"/>
      <c r="C16" s="14"/>
      <c r="D16" s="104"/>
      <c r="E16" s="15">
        <f>IF(D16&gt;=17,1,0)</f>
        <v>0</v>
      </c>
      <c r="F16" s="56" t="s">
        <v>26</v>
      </c>
      <c r="G16" s="106"/>
      <c r="H16" s="107"/>
      <c r="I16" s="107"/>
      <c r="J16" s="107"/>
      <c r="K16" s="14"/>
      <c r="L16" s="39" t="s">
        <v>27</v>
      </c>
      <c r="M16" s="106"/>
      <c r="N16" s="107"/>
      <c r="O16" s="107"/>
      <c r="P16" s="107"/>
      <c r="Q16" s="14"/>
      <c r="R16" s="50" t="s">
        <v>28</v>
      </c>
      <c r="S16" s="46" t="str">
        <f>IF(A15="","",IF(AK17="短時間",IF(D16&gt;=11,G16+M16,0),IF(D16&lt;IF((E16+E18+E20)&gt;=1,17,IF(AK17="パート",15,17)),0,G16+M16)))</f>
        <v/>
      </c>
      <c r="T16" s="47"/>
      <c r="U16" s="47"/>
      <c r="V16" s="47"/>
      <c r="W16" s="47"/>
      <c r="X16" s="15">
        <f>IF(S16=0,0,1)</f>
        <v>1</v>
      </c>
      <c r="Y16" s="30" t="s">
        <v>12</v>
      </c>
      <c r="Z16" s="31"/>
      <c r="AA16" s="31"/>
      <c r="AB16" s="31"/>
      <c r="AC16" s="31"/>
      <c r="AD16" s="38"/>
      <c r="AE16" s="30" t="s">
        <v>21</v>
      </c>
      <c r="AF16" s="31"/>
      <c r="AG16" s="31"/>
      <c r="AH16" s="31"/>
      <c r="AI16" s="31"/>
      <c r="AJ16" s="31"/>
      <c r="AK16" s="35" t="s">
        <v>17</v>
      </c>
      <c r="AL16" s="36"/>
      <c r="AM16" s="36"/>
      <c r="AN16" s="36"/>
      <c r="AO16" s="36"/>
      <c r="AP16" s="37"/>
      <c r="AU16" s="3">
        <v>190</v>
      </c>
      <c r="AV16" s="4">
        <v>16</v>
      </c>
    </row>
    <row r="17" spans="1:48" ht="18.75" customHeight="1" x14ac:dyDescent="0.15">
      <c r="A17" s="54"/>
      <c r="B17" s="105"/>
      <c r="C17" s="16" t="s">
        <v>15</v>
      </c>
      <c r="D17" s="105"/>
      <c r="E17" s="16" t="s">
        <v>14</v>
      </c>
      <c r="F17" s="57"/>
      <c r="G17" s="108"/>
      <c r="H17" s="109"/>
      <c r="I17" s="109"/>
      <c r="J17" s="109"/>
      <c r="K17" s="16" t="s">
        <v>1</v>
      </c>
      <c r="L17" s="40"/>
      <c r="M17" s="108"/>
      <c r="N17" s="109"/>
      <c r="O17" s="109"/>
      <c r="P17" s="109"/>
      <c r="Q17" s="16" t="s">
        <v>1</v>
      </c>
      <c r="R17" s="51"/>
      <c r="S17" s="48"/>
      <c r="T17" s="49"/>
      <c r="U17" s="49"/>
      <c r="V17" s="49"/>
      <c r="W17" s="49"/>
      <c r="X17" s="16" t="s">
        <v>1</v>
      </c>
      <c r="Y17" s="24" t="str">
        <f>IF(A15="","",(S16+S18+S20))</f>
        <v/>
      </c>
      <c r="Z17" s="25"/>
      <c r="AA17" s="25"/>
      <c r="AB17" s="25"/>
      <c r="AC17" s="25"/>
      <c r="AD17" s="26"/>
      <c r="AE17" s="110"/>
      <c r="AF17" s="111"/>
      <c r="AG17" s="111"/>
      <c r="AH17" s="112"/>
      <c r="AI17" s="112"/>
      <c r="AJ17" s="113"/>
      <c r="AK17" s="120"/>
      <c r="AL17" s="121"/>
      <c r="AM17" s="121"/>
      <c r="AN17" s="121"/>
      <c r="AO17" s="121"/>
      <c r="AP17" s="122"/>
      <c r="AU17" s="3">
        <v>200</v>
      </c>
      <c r="AV17" s="4">
        <v>17</v>
      </c>
    </row>
    <row r="18" spans="1:48" ht="13.5" customHeight="1" x14ac:dyDescent="0.15">
      <c r="A18" s="51"/>
      <c r="B18" s="42" t="str">
        <f>IF(B16="","",B16+1)</f>
        <v/>
      </c>
      <c r="C18" s="14"/>
      <c r="D18" s="104"/>
      <c r="E18" s="15">
        <f>IF(D18&gt;=17,1,0)</f>
        <v>0</v>
      </c>
      <c r="F18" s="40"/>
      <c r="G18" s="106"/>
      <c r="H18" s="107"/>
      <c r="I18" s="107"/>
      <c r="J18" s="107"/>
      <c r="K18" s="14"/>
      <c r="L18" s="40"/>
      <c r="M18" s="106"/>
      <c r="N18" s="107"/>
      <c r="O18" s="107"/>
      <c r="P18" s="107"/>
      <c r="Q18" s="14"/>
      <c r="R18" s="51"/>
      <c r="S18" s="46" t="str">
        <f>IF(A15="","",IF(AK17="短時間",IF(D18&gt;=11,G18+M18,0),IF(D18&lt;IF((E16+E18+E20)&gt;=1,17,IF(AK17="パート",15,17)),0,G18+M18)))</f>
        <v/>
      </c>
      <c r="T18" s="47"/>
      <c r="U18" s="47"/>
      <c r="V18" s="47"/>
      <c r="W18" s="47"/>
      <c r="X18" s="15">
        <f>IF(S18=0,0,1)</f>
        <v>1</v>
      </c>
      <c r="Y18" s="30" t="s">
        <v>10</v>
      </c>
      <c r="Z18" s="31"/>
      <c r="AA18" s="31"/>
      <c r="AB18" s="31"/>
      <c r="AC18" s="31"/>
      <c r="AD18" s="38"/>
      <c r="AE18" s="30" t="s">
        <v>11</v>
      </c>
      <c r="AF18" s="31"/>
      <c r="AG18" s="31"/>
      <c r="AH18" s="31"/>
      <c r="AI18" s="31"/>
      <c r="AJ18" s="31"/>
      <c r="AK18" s="120"/>
      <c r="AL18" s="121"/>
      <c r="AM18" s="121"/>
      <c r="AN18" s="121"/>
      <c r="AO18" s="121"/>
      <c r="AP18" s="122"/>
      <c r="AU18" s="3">
        <v>220</v>
      </c>
      <c r="AV18" s="4">
        <v>18</v>
      </c>
    </row>
    <row r="19" spans="1:48" ht="18.75" customHeight="1" x14ac:dyDescent="0.15">
      <c r="A19" s="51"/>
      <c r="B19" s="43"/>
      <c r="C19" s="16" t="s">
        <v>15</v>
      </c>
      <c r="D19" s="105"/>
      <c r="E19" s="16" t="s">
        <v>14</v>
      </c>
      <c r="F19" s="40"/>
      <c r="G19" s="108"/>
      <c r="H19" s="109"/>
      <c r="I19" s="109"/>
      <c r="J19" s="109"/>
      <c r="K19" s="16" t="s">
        <v>1</v>
      </c>
      <c r="L19" s="40"/>
      <c r="M19" s="108"/>
      <c r="N19" s="109"/>
      <c r="O19" s="109"/>
      <c r="P19" s="109"/>
      <c r="Q19" s="16" t="s">
        <v>1</v>
      </c>
      <c r="R19" s="51"/>
      <c r="S19" s="48"/>
      <c r="T19" s="49"/>
      <c r="U19" s="49"/>
      <c r="V19" s="49"/>
      <c r="W19" s="49"/>
      <c r="X19" s="16" t="s">
        <v>1</v>
      </c>
      <c r="Y19" s="24" t="str">
        <f>IFERROR(IF(A15="","",ROUNDDOWN(Y17/(X16+X18+X20),0)),0)</f>
        <v/>
      </c>
      <c r="Z19" s="25"/>
      <c r="AA19" s="25"/>
      <c r="AB19" s="25"/>
      <c r="AC19" s="25"/>
      <c r="AD19" s="26"/>
      <c r="AE19" s="114"/>
      <c r="AF19" s="115"/>
      <c r="AG19" s="115"/>
      <c r="AH19" s="115"/>
      <c r="AI19" s="115"/>
      <c r="AJ19" s="116"/>
      <c r="AK19" s="120"/>
      <c r="AL19" s="121"/>
      <c r="AM19" s="121"/>
      <c r="AN19" s="121"/>
      <c r="AO19" s="121"/>
      <c r="AP19" s="122"/>
      <c r="AU19" s="3">
        <v>240</v>
      </c>
      <c r="AV19" s="4">
        <v>19</v>
      </c>
    </row>
    <row r="20" spans="1:48" ht="13.5" customHeight="1" x14ac:dyDescent="0.15">
      <c r="A20" s="51"/>
      <c r="B20" s="42" t="str">
        <f>IF(B18="","",B18+1)</f>
        <v/>
      </c>
      <c r="C20" s="14"/>
      <c r="D20" s="104"/>
      <c r="E20" s="15">
        <f>IF(D20&gt;=17,1,0)</f>
        <v>0</v>
      </c>
      <c r="F20" s="40"/>
      <c r="G20" s="106"/>
      <c r="H20" s="107"/>
      <c r="I20" s="107"/>
      <c r="J20" s="107"/>
      <c r="K20" s="14"/>
      <c r="L20" s="40"/>
      <c r="M20" s="106"/>
      <c r="N20" s="107"/>
      <c r="O20" s="107"/>
      <c r="P20" s="107"/>
      <c r="Q20" s="14"/>
      <c r="R20" s="51"/>
      <c r="S20" s="46" t="str">
        <f>IF(A15="","",IF(AK17="短時間",IF(D20&gt;=11,G20+M20,0),IF(D20&lt;IF((E16+E18+E20)&gt;=1,17,IF(AK17="パート",15,17)),0,G20+M20)))</f>
        <v/>
      </c>
      <c r="T20" s="47"/>
      <c r="U20" s="47"/>
      <c r="V20" s="47"/>
      <c r="W20" s="47"/>
      <c r="X20" s="15">
        <f>IF(S20=0,0,1)</f>
        <v>1</v>
      </c>
      <c r="Y20" s="30" t="s">
        <v>19</v>
      </c>
      <c r="Z20" s="31"/>
      <c r="AA20" s="31"/>
      <c r="AB20" s="31"/>
      <c r="AC20" s="31"/>
      <c r="AD20" s="38"/>
      <c r="AE20" s="30" t="s">
        <v>9</v>
      </c>
      <c r="AF20" s="31"/>
      <c r="AG20" s="31"/>
      <c r="AH20" s="31"/>
      <c r="AI20" s="31"/>
      <c r="AJ20" s="31"/>
      <c r="AK20" s="32" t="str">
        <f>IF($Y$4="月額算定基礎届",IF(Y19=0,"算定不能",""),IF(Y19=0,"算定不能",IF(A15="","",IF((AK21-AN21)&gt;=2,"",IF(AN21-AK21&gt;=2,"","【注意】2等級差なし")))))</f>
        <v/>
      </c>
      <c r="AL20" s="33"/>
      <c r="AM20" s="33"/>
      <c r="AN20" s="33"/>
      <c r="AO20" s="33"/>
      <c r="AP20" s="34"/>
      <c r="AU20" s="3">
        <v>260</v>
      </c>
      <c r="AV20" s="4">
        <v>20</v>
      </c>
    </row>
    <row r="21" spans="1:48" ht="18.75" customHeight="1" x14ac:dyDescent="0.15">
      <c r="A21" s="52"/>
      <c r="B21" s="43"/>
      <c r="C21" s="16" t="s">
        <v>15</v>
      </c>
      <c r="D21" s="105"/>
      <c r="E21" s="16" t="s">
        <v>14</v>
      </c>
      <c r="F21" s="41"/>
      <c r="G21" s="108"/>
      <c r="H21" s="109"/>
      <c r="I21" s="109"/>
      <c r="J21" s="109"/>
      <c r="K21" s="16" t="s">
        <v>1</v>
      </c>
      <c r="L21" s="41"/>
      <c r="M21" s="108"/>
      <c r="N21" s="109"/>
      <c r="O21" s="109"/>
      <c r="P21" s="109"/>
      <c r="Q21" s="16" t="s">
        <v>1</v>
      </c>
      <c r="R21" s="52"/>
      <c r="S21" s="48"/>
      <c r="T21" s="49"/>
      <c r="U21" s="49"/>
      <c r="V21" s="49"/>
      <c r="W21" s="49"/>
      <c r="X21" s="16" t="s">
        <v>1</v>
      </c>
      <c r="Y21" s="27" t="str">
        <f>IF(Y19=0,Y15,IF(AE19="",IF(Y19="","",IF(Y19&lt;63000,58,IF(Y19&lt;73000,68,IF(Y19&lt;83000,78,IF(Y19&lt;93000,88,IF(Y19&lt;101000,98,IF(Y19&lt;107000,104,IF(Y19&lt;114000,110,IF(Y19&lt;122000,118,IF(Y19&lt;130000,126,IF(Y19&lt;138000,134,IF(Y19&lt;146000,142,IF(Y19&lt;155000,150,IF(Y19&lt;165000,160,IF(Y19&lt;175000,170,IF(Y19&lt;185000,180,IF(Y19&lt;195000,190,IF(Y19&lt;210000,200,IF(Y19&lt;230000,220,IF(Y19&lt;250000,240,IF(Y19&lt;270000,260,IF(Y19&lt;290000,280,IF(Y19&lt;310000,300,IF(Y19&lt;330000,320,IF(Y19&lt;350000,340,IF(Y19&lt;370000,360,IF(Y19&lt;395000,380,IF(Y19&lt;425000,410,IF(Y19&lt;455000,440,IF(Y19&lt;485000,470,IF(Y19&lt;515000,500,IF(Y19&lt;545000,530,IF(Y19&lt;575000,560,IF(Y19&lt;605000,590,IF(Y19&lt;635000,620,IF(Y19&lt;665000,650,IF(Y19&lt;695000,680,IF(Y19&lt;730000,710,IF(Y19&lt;770000,750,IF(Y19&lt;810000,790,IF(Y19&lt;855000,830,IF(Y19&lt;905000,880,IF(Y19&lt;955000,930,IF(Y19&lt;1005000,980,IF(Y19&lt;1055000,1030,IF(Y19&lt;1115000,1090,IF(Y19&lt;1175000,1150,IF(Y19&lt;1235000,1210,IF(Y19&lt;1295000,1270,IF(Y19&lt;1355000,1330,1390)))))))))))))))))))))))))))))))))))))))))))))))))),IF(AE19&lt;63000,58,IF(AE19&lt;73000,68,IF(AE19&lt;83000,78,IF(AE19&lt;93000,88,IF(AE19&lt;101000,98,IF(AE19&lt;107000,104,IF(AE19&lt;114000,110,IF(AE19&lt;122000,118,IF(AE19&lt;130000,126,IF(AE19&lt;138000,134,IF(AE19&lt;146000,142,IF(AE19&lt;155000,150,IF(AE19&lt;165000,160,IF(AE19&lt;175000,170,IF(AE19&lt;185000,180,IF(AE19&lt;195000,190,IF(AE19&lt;210000,200,IF(AE19&lt;230000,220,IF(AE19&lt;250000,240,IF(AE19&lt;270000,260,IF(AE19&lt;290000,280,IF(AE19&lt;310000,300,IF(AE19&lt;330000,320,IF(AE19&lt;350000,340,IF(AE19&lt;370000,360,IF(AE19&lt;395000,380,IF(AE19&lt;425000,410,IF(AE19&lt;455000,440,IF(AE19&lt;485000,470,IF(AE19&lt;515000,500,IF(AE19&lt;545000,530,IF(AE19&lt;575000,560,IF(AE19&lt;605000,590,IF(AE19&lt;635000,620,IF(AE19&lt;665000,650,IF(AE19&lt;695000,680,IF(AE19&lt;730000,710,IF(AE19&lt;770000,750,IF(AE19&lt;810000,790,IF(AE19&lt;855000,830,IF(AE19&lt;905000,880,IF(AE19&lt;955000,930,IF(AE19&lt;1005000,980,IF(AE19&lt;1055000,1030,IF(AE19&lt;1115000,1090,IF(AE19&lt;1175000,1150,IF(AE19&lt;1235000,1210,IF(AE19&lt;1295000,1270,IF(AE19&lt;1355000,1330,1390)))))))))))))))))))))))))))))))))))))))))))))))))))</f>
        <v/>
      </c>
      <c r="Z21" s="28"/>
      <c r="AA21" s="28"/>
      <c r="AB21" s="28"/>
      <c r="AC21" s="28"/>
      <c r="AD21" s="29"/>
      <c r="AE21" s="117"/>
      <c r="AF21" s="118"/>
      <c r="AG21" s="118"/>
      <c r="AH21" s="118"/>
      <c r="AI21" s="118"/>
      <c r="AJ21" s="119"/>
      <c r="AK21" s="19" t="str">
        <f>IF(A15="","",VLOOKUP(Y15,$AU$1:$AV$50,2,0))</f>
        <v/>
      </c>
      <c r="AL21" s="20"/>
      <c r="AM21" s="20"/>
      <c r="AN21" s="21" t="str">
        <f>IF(A15="","",VLOOKUP(Y21,$AU$4:$AV$50,2,0))</f>
        <v/>
      </c>
      <c r="AO21" s="21"/>
      <c r="AP21" s="22"/>
      <c r="AU21" s="3">
        <v>280</v>
      </c>
      <c r="AV21" s="4">
        <v>21</v>
      </c>
    </row>
    <row r="22" spans="1:48" x14ac:dyDescent="0.15">
      <c r="A22" s="44" t="s">
        <v>6</v>
      </c>
      <c r="B22" s="45"/>
      <c r="C22" s="45"/>
      <c r="D22" s="45"/>
      <c r="E22" s="45"/>
      <c r="F22" s="44" t="s">
        <v>7</v>
      </c>
      <c r="G22" s="45"/>
      <c r="H22" s="45"/>
      <c r="I22" s="45"/>
      <c r="J22" s="45"/>
      <c r="K22" s="45"/>
      <c r="L22" s="45"/>
      <c r="M22" s="45"/>
      <c r="N22" s="45"/>
      <c r="O22" s="45"/>
      <c r="P22" s="45"/>
      <c r="Q22" s="55"/>
      <c r="R22" s="44" t="s">
        <v>8</v>
      </c>
      <c r="S22" s="45"/>
      <c r="T22" s="45"/>
      <c r="U22" s="45"/>
      <c r="V22" s="45"/>
      <c r="W22" s="45"/>
      <c r="X22" s="55"/>
      <c r="Y22" s="30" t="s">
        <v>18</v>
      </c>
      <c r="Z22" s="31"/>
      <c r="AA22" s="31"/>
      <c r="AB22" s="31"/>
      <c r="AC22" s="31"/>
      <c r="AD22" s="38"/>
      <c r="AE22" s="30" t="s">
        <v>20</v>
      </c>
      <c r="AF22" s="31"/>
      <c r="AG22" s="31"/>
      <c r="AH22" s="31"/>
      <c r="AI22" s="31"/>
      <c r="AJ22" s="38"/>
      <c r="AK22" s="11" t="s">
        <v>22</v>
      </c>
      <c r="AL22" s="12"/>
      <c r="AM22" s="12"/>
      <c r="AN22" s="12"/>
      <c r="AO22" s="12"/>
      <c r="AP22" s="13"/>
      <c r="AU22" s="3">
        <v>300</v>
      </c>
      <c r="AV22" s="4">
        <v>22</v>
      </c>
    </row>
    <row r="23" spans="1:48" ht="18.75" customHeight="1" x14ac:dyDescent="0.15">
      <c r="A23" s="88"/>
      <c r="B23" s="89"/>
      <c r="C23" s="89"/>
      <c r="D23" s="89"/>
      <c r="E23" s="89"/>
      <c r="F23" s="88"/>
      <c r="G23" s="89"/>
      <c r="H23" s="89"/>
      <c r="I23" s="89"/>
      <c r="J23" s="89"/>
      <c r="K23" s="89"/>
      <c r="L23" s="89"/>
      <c r="M23" s="89"/>
      <c r="N23" s="89"/>
      <c r="O23" s="89"/>
      <c r="P23" s="89"/>
      <c r="Q23" s="90"/>
      <c r="R23" s="91"/>
      <c r="S23" s="92"/>
      <c r="T23" s="92"/>
      <c r="U23" s="92"/>
      <c r="V23" s="92"/>
      <c r="W23" s="92"/>
      <c r="X23" s="93"/>
      <c r="Y23" s="94"/>
      <c r="Z23" s="95"/>
      <c r="AA23" s="95"/>
      <c r="AB23" s="95"/>
      <c r="AC23" s="95"/>
      <c r="AD23" s="96"/>
      <c r="AE23" s="97"/>
      <c r="AF23" s="98"/>
      <c r="AG23" s="98"/>
      <c r="AH23" s="98"/>
      <c r="AI23" s="98"/>
      <c r="AJ23" s="99"/>
      <c r="AK23" s="100"/>
      <c r="AL23" s="101"/>
      <c r="AM23" s="102"/>
      <c r="AN23" s="102"/>
      <c r="AO23" s="102"/>
      <c r="AP23" s="103"/>
      <c r="AU23" s="3">
        <v>320</v>
      </c>
      <c r="AV23" s="4">
        <v>23</v>
      </c>
    </row>
    <row r="24" spans="1:48" ht="13.5" customHeight="1" x14ac:dyDescent="0.15">
      <c r="A24" s="53" t="s">
        <v>25</v>
      </c>
      <c r="B24" s="104"/>
      <c r="C24" s="14"/>
      <c r="D24" s="104"/>
      <c r="E24" s="15">
        <f>IF(D24&gt;=17,1,0)</f>
        <v>0</v>
      </c>
      <c r="F24" s="56" t="s">
        <v>26</v>
      </c>
      <c r="G24" s="106"/>
      <c r="H24" s="107"/>
      <c r="I24" s="107"/>
      <c r="J24" s="107"/>
      <c r="K24" s="14"/>
      <c r="L24" s="39" t="s">
        <v>27</v>
      </c>
      <c r="M24" s="106"/>
      <c r="N24" s="107"/>
      <c r="O24" s="107"/>
      <c r="P24" s="107"/>
      <c r="Q24" s="14"/>
      <c r="R24" s="50" t="s">
        <v>28</v>
      </c>
      <c r="S24" s="46" t="str">
        <f>IF(A23="","",IF(AK25="短時間",IF(D24&gt;=11,G24+M24,0),IF(D24&lt;IF((E24+E26+E28)&gt;=1,17,IF(AK25="パート",15,17)),0,G24+M24)))</f>
        <v/>
      </c>
      <c r="T24" s="47"/>
      <c r="U24" s="47"/>
      <c r="V24" s="47"/>
      <c r="W24" s="47"/>
      <c r="X24" s="15">
        <f>IF(S24=0,0,1)</f>
        <v>1</v>
      </c>
      <c r="Y24" s="30" t="s">
        <v>12</v>
      </c>
      <c r="Z24" s="31"/>
      <c r="AA24" s="31"/>
      <c r="AB24" s="31"/>
      <c r="AC24" s="31"/>
      <c r="AD24" s="38"/>
      <c r="AE24" s="30" t="s">
        <v>21</v>
      </c>
      <c r="AF24" s="31"/>
      <c r="AG24" s="31"/>
      <c r="AH24" s="31"/>
      <c r="AI24" s="31"/>
      <c r="AJ24" s="31"/>
      <c r="AK24" s="35" t="s">
        <v>17</v>
      </c>
      <c r="AL24" s="36"/>
      <c r="AM24" s="36"/>
      <c r="AN24" s="36"/>
      <c r="AO24" s="36"/>
      <c r="AP24" s="37"/>
      <c r="AU24" s="3">
        <v>340</v>
      </c>
      <c r="AV24" s="4">
        <v>24</v>
      </c>
    </row>
    <row r="25" spans="1:48" ht="18.75" customHeight="1" x14ac:dyDescent="0.15">
      <c r="A25" s="54"/>
      <c r="B25" s="105"/>
      <c r="C25" s="16" t="s">
        <v>15</v>
      </c>
      <c r="D25" s="105"/>
      <c r="E25" s="16" t="s">
        <v>14</v>
      </c>
      <c r="F25" s="57"/>
      <c r="G25" s="108"/>
      <c r="H25" s="109"/>
      <c r="I25" s="109"/>
      <c r="J25" s="109"/>
      <c r="K25" s="16" t="s">
        <v>1</v>
      </c>
      <c r="L25" s="40"/>
      <c r="M25" s="108"/>
      <c r="N25" s="109"/>
      <c r="O25" s="109"/>
      <c r="P25" s="109"/>
      <c r="Q25" s="16" t="s">
        <v>1</v>
      </c>
      <c r="R25" s="51"/>
      <c r="S25" s="48"/>
      <c r="T25" s="49"/>
      <c r="U25" s="49"/>
      <c r="V25" s="49"/>
      <c r="W25" s="49"/>
      <c r="X25" s="16" t="s">
        <v>1</v>
      </c>
      <c r="Y25" s="24" t="str">
        <f>IF(A23="","",(S24+S26+S28))</f>
        <v/>
      </c>
      <c r="Z25" s="25"/>
      <c r="AA25" s="25"/>
      <c r="AB25" s="25"/>
      <c r="AC25" s="25"/>
      <c r="AD25" s="26"/>
      <c r="AE25" s="110"/>
      <c r="AF25" s="111"/>
      <c r="AG25" s="111"/>
      <c r="AH25" s="112"/>
      <c r="AI25" s="112"/>
      <c r="AJ25" s="113"/>
      <c r="AK25" s="120"/>
      <c r="AL25" s="121"/>
      <c r="AM25" s="121"/>
      <c r="AN25" s="121"/>
      <c r="AO25" s="121"/>
      <c r="AP25" s="122"/>
      <c r="AU25" s="3">
        <v>360</v>
      </c>
      <c r="AV25" s="4">
        <v>25</v>
      </c>
    </row>
    <row r="26" spans="1:48" ht="13.5" customHeight="1" x14ac:dyDescent="0.15">
      <c r="A26" s="51"/>
      <c r="B26" s="42" t="str">
        <f>IF(B24="","",B24+1)</f>
        <v/>
      </c>
      <c r="C26" s="14"/>
      <c r="D26" s="104"/>
      <c r="E26" s="15">
        <f>IF(D26&gt;=17,1,0)</f>
        <v>0</v>
      </c>
      <c r="F26" s="40"/>
      <c r="G26" s="106"/>
      <c r="H26" s="107"/>
      <c r="I26" s="107"/>
      <c r="J26" s="107"/>
      <c r="K26" s="14"/>
      <c r="L26" s="40"/>
      <c r="M26" s="106"/>
      <c r="N26" s="107"/>
      <c r="O26" s="107"/>
      <c r="P26" s="107"/>
      <c r="Q26" s="14"/>
      <c r="R26" s="51"/>
      <c r="S26" s="46" t="str">
        <f>IF(A23="","",IF(AK25="短時間",IF(D26&gt;=11,G26+M26,0),IF(D26&lt;IF((E24+E26+E28)&gt;=1,17,IF(AK25="パート",15,17)),0,G26+M26)))</f>
        <v/>
      </c>
      <c r="T26" s="47"/>
      <c r="U26" s="47"/>
      <c r="V26" s="47"/>
      <c r="W26" s="47"/>
      <c r="X26" s="15">
        <f>IF(S26=0,0,1)</f>
        <v>1</v>
      </c>
      <c r="Y26" s="30" t="s">
        <v>10</v>
      </c>
      <c r="Z26" s="31"/>
      <c r="AA26" s="31"/>
      <c r="AB26" s="31"/>
      <c r="AC26" s="31"/>
      <c r="AD26" s="38"/>
      <c r="AE26" s="30" t="s">
        <v>11</v>
      </c>
      <c r="AF26" s="31"/>
      <c r="AG26" s="31"/>
      <c r="AH26" s="31"/>
      <c r="AI26" s="31"/>
      <c r="AJ26" s="31"/>
      <c r="AK26" s="120"/>
      <c r="AL26" s="121"/>
      <c r="AM26" s="121"/>
      <c r="AN26" s="121"/>
      <c r="AO26" s="121"/>
      <c r="AP26" s="122"/>
      <c r="AU26" s="3">
        <v>380</v>
      </c>
      <c r="AV26" s="4">
        <v>26</v>
      </c>
    </row>
    <row r="27" spans="1:48" ht="18.75" customHeight="1" x14ac:dyDescent="0.15">
      <c r="A27" s="51"/>
      <c r="B27" s="43"/>
      <c r="C27" s="16" t="s">
        <v>15</v>
      </c>
      <c r="D27" s="105"/>
      <c r="E27" s="16" t="s">
        <v>14</v>
      </c>
      <c r="F27" s="40"/>
      <c r="G27" s="108"/>
      <c r="H27" s="109"/>
      <c r="I27" s="109"/>
      <c r="J27" s="109"/>
      <c r="K27" s="16" t="s">
        <v>1</v>
      </c>
      <c r="L27" s="40"/>
      <c r="M27" s="108"/>
      <c r="N27" s="109"/>
      <c r="O27" s="109"/>
      <c r="P27" s="109"/>
      <c r="Q27" s="16" t="s">
        <v>1</v>
      </c>
      <c r="R27" s="51"/>
      <c r="S27" s="48"/>
      <c r="T27" s="49"/>
      <c r="U27" s="49"/>
      <c r="V27" s="49"/>
      <c r="W27" s="49"/>
      <c r="X27" s="16" t="s">
        <v>1</v>
      </c>
      <c r="Y27" s="24" t="str">
        <f>IFERROR(IF(A23="","",ROUNDDOWN(Y25/(X24+X26+X28),0)),0)</f>
        <v/>
      </c>
      <c r="Z27" s="25"/>
      <c r="AA27" s="25"/>
      <c r="AB27" s="25"/>
      <c r="AC27" s="25"/>
      <c r="AD27" s="26"/>
      <c r="AE27" s="114"/>
      <c r="AF27" s="115"/>
      <c r="AG27" s="115"/>
      <c r="AH27" s="115"/>
      <c r="AI27" s="115"/>
      <c r="AJ27" s="116"/>
      <c r="AK27" s="120"/>
      <c r="AL27" s="121"/>
      <c r="AM27" s="121"/>
      <c r="AN27" s="121"/>
      <c r="AO27" s="121"/>
      <c r="AP27" s="122"/>
      <c r="AU27" s="3">
        <v>410</v>
      </c>
      <c r="AV27" s="4">
        <v>27</v>
      </c>
    </row>
    <row r="28" spans="1:48" ht="13.5" customHeight="1" x14ac:dyDescent="0.15">
      <c r="A28" s="51"/>
      <c r="B28" s="42" t="str">
        <f>IF(B26="","",B26+1)</f>
        <v/>
      </c>
      <c r="C28" s="14"/>
      <c r="D28" s="104"/>
      <c r="E28" s="15">
        <f>IF(D28&gt;=17,1,0)</f>
        <v>0</v>
      </c>
      <c r="F28" s="40"/>
      <c r="G28" s="106"/>
      <c r="H28" s="107"/>
      <c r="I28" s="107"/>
      <c r="J28" s="107"/>
      <c r="K28" s="14"/>
      <c r="L28" s="40"/>
      <c r="M28" s="106"/>
      <c r="N28" s="107"/>
      <c r="O28" s="107"/>
      <c r="P28" s="107"/>
      <c r="Q28" s="14"/>
      <c r="R28" s="51"/>
      <c r="S28" s="46" t="str">
        <f>IF(A23="","",IF(AK25="短時間",IF(D28&gt;=11,G28+M28,0),IF(D28&lt;IF((E24+E26+E28)&gt;=1,17,IF(AK25="パート",15,17)),0,G28+M28)))</f>
        <v/>
      </c>
      <c r="T28" s="47"/>
      <c r="U28" s="47"/>
      <c r="V28" s="47"/>
      <c r="W28" s="47"/>
      <c r="X28" s="15">
        <f>IF(S28=0,0,1)</f>
        <v>1</v>
      </c>
      <c r="Y28" s="30" t="s">
        <v>19</v>
      </c>
      <c r="Z28" s="31"/>
      <c r="AA28" s="31"/>
      <c r="AB28" s="31"/>
      <c r="AC28" s="31"/>
      <c r="AD28" s="38"/>
      <c r="AE28" s="30" t="s">
        <v>9</v>
      </c>
      <c r="AF28" s="31"/>
      <c r="AG28" s="31"/>
      <c r="AH28" s="31"/>
      <c r="AI28" s="31"/>
      <c r="AJ28" s="31"/>
      <c r="AK28" s="32" t="str">
        <f>IF($Y$4="月額算定基礎届",IF(Y27=0,"算定不能",""),IF(Y27=0,"算定不能",IF(A23="","",IF((AK29-AN29)&gt;=2,"",IF(AN29-AK29&gt;=2,"","【注意】2等級差なし")))))</f>
        <v/>
      </c>
      <c r="AL28" s="33"/>
      <c r="AM28" s="33"/>
      <c r="AN28" s="33"/>
      <c r="AO28" s="33"/>
      <c r="AP28" s="34"/>
      <c r="AU28" s="3">
        <v>440</v>
      </c>
      <c r="AV28" s="4">
        <v>28</v>
      </c>
    </row>
    <row r="29" spans="1:48" ht="18.75" customHeight="1" x14ac:dyDescent="0.15">
      <c r="A29" s="52"/>
      <c r="B29" s="43"/>
      <c r="C29" s="16" t="s">
        <v>15</v>
      </c>
      <c r="D29" s="105"/>
      <c r="E29" s="16" t="s">
        <v>14</v>
      </c>
      <c r="F29" s="41"/>
      <c r="G29" s="108"/>
      <c r="H29" s="109"/>
      <c r="I29" s="109"/>
      <c r="J29" s="109"/>
      <c r="K29" s="16" t="s">
        <v>1</v>
      </c>
      <c r="L29" s="41"/>
      <c r="M29" s="108"/>
      <c r="N29" s="109"/>
      <c r="O29" s="109"/>
      <c r="P29" s="109"/>
      <c r="Q29" s="16" t="s">
        <v>1</v>
      </c>
      <c r="R29" s="52"/>
      <c r="S29" s="48"/>
      <c r="T29" s="49"/>
      <c r="U29" s="49"/>
      <c r="V29" s="49"/>
      <c r="W29" s="49"/>
      <c r="X29" s="16" t="s">
        <v>1</v>
      </c>
      <c r="Y29" s="27" t="str">
        <f>IF(Y27=0,Y23,IF(AE27="",IF(Y27="","",IF(Y27&lt;63000,58,IF(Y27&lt;73000,68,IF(Y27&lt;83000,78,IF(Y27&lt;93000,88,IF(Y27&lt;101000,98,IF(Y27&lt;107000,104,IF(Y27&lt;114000,110,IF(Y27&lt;122000,118,IF(Y27&lt;130000,126,IF(Y27&lt;138000,134,IF(Y27&lt;146000,142,IF(Y27&lt;155000,150,IF(Y27&lt;165000,160,IF(Y27&lt;175000,170,IF(Y27&lt;185000,180,IF(Y27&lt;195000,190,IF(Y27&lt;210000,200,IF(Y27&lt;230000,220,IF(Y27&lt;250000,240,IF(Y27&lt;270000,260,IF(Y27&lt;290000,280,IF(Y27&lt;310000,300,IF(Y27&lt;330000,320,IF(Y27&lt;350000,340,IF(Y27&lt;370000,360,IF(Y27&lt;395000,380,IF(Y27&lt;425000,410,IF(Y27&lt;455000,440,IF(Y27&lt;485000,470,IF(Y27&lt;515000,500,IF(Y27&lt;545000,530,IF(Y27&lt;575000,560,IF(Y27&lt;605000,590,IF(Y27&lt;635000,620,IF(Y27&lt;665000,650,IF(Y27&lt;695000,680,IF(Y27&lt;730000,710,IF(Y27&lt;770000,750,IF(Y27&lt;810000,790,IF(Y27&lt;855000,830,IF(Y27&lt;905000,880,IF(Y27&lt;955000,930,IF(Y27&lt;1005000,980,IF(Y27&lt;1055000,1030,IF(Y27&lt;1115000,1090,IF(Y27&lt;1175000,1150,IF(Y27&lt;1235000,1210,IF(Y27&lt;1295000,1270,IF(Y27&lt;1355000,1330,1390)))))))))))))))))))))))))))))))))))))))))))))))))),IF(AE27&lt;63000,58,IF(AE27&lt;73000,68,IF(AE27&lt;83000,78,IF(AE27&lt;93000,88,IF(AE27&lt;101000,98,IF(AE27&lt;107000,104,IF(AE27&lt;114000,110,IF(AE27&lt;122000,118,IF(AE27&lt;130000,126,IF(AE27&lt;138000,134,IF(AE27&lt;146000,142,IF(AE27&lt;155000,150,IF(AE27&lt;165000,160,IF(AE27&lt;175000,170,IF(AE27&lt;185000,180,IF(AE27&lt;195000,190,IF(AE27&lt;210000,200,IF(AE27&lt;230000,220,IF(AE27&lt;250000,240,IF(AE27&lt;270000,260,IF(AE27&lt;290000,280,IF(AE27&lt;310000,300,IF(AE27&lt;330000,320,IF(AE27&lt;350000,340,IF(AE27&lt;370000,360,IF(AE27&lt;395000,380,IF(AE27&lt;425000,410,IF(AE27&lt;455000,440,IF(AE27&lt;485000,470,IF(AE27&lt;515000,500,IF(AE27&lt;545000,530,IF(AE27&lt;575000,560,IF(AE27&lt;605000,590,IF(AE27&lt;635000,620,IF(AE27&lt;665000,650,IF(AE27&lt;695000,680,IF(AE27&lt;730000,710,IF(AE27&lt;770000,750,IF(AE27&lt;810000,790,IF(AE27&lt;855000,830,IF(AE27&lt;905000,880,IF(AE27&lt;955000,930,IF(AE27&lt;1005000,980,IF(AE27&lt;1055000,1030,IF(AE27&lt;1115000,1090,IF(AE27&lt;1175000,1150,IF(AE27&lt;1235000,1210,IF(AE27&lt;1295000,1270,IF(AE27&lt;1355000,1330,1390)))))))))))))))))))))))))))))))))))))))))))))))))))</f>
        <v/>
      </c>
      <c r="Z29" s="28"/>
      <c r="AA29" s="28"/>
      <c r="AB29" s="28"/>
      <c r="AC29" s="28"/>
      <c r="AD29" s="29"/>
      <c r="AE29" s="117"/>
      <c r="AF29" s="118"/>
      <c r="AG29" s="118"/>
      <c r="AH29" s="118"/>
      <c r="AI29" s="118"/>
      <c r="AJ29" s="119"/>
      <c r="AK29" s="19" t="str">
        <f>IF(A23="","",VLOOKUP(Y23,$AU$1:$AV$50,2,0))</f>
        <v/>
      </c>
      <c r="AL29" s="20"/>
      <c r="AM29" s="20"/>
      <c r="AN29" s="21" t="str">
        <f>IF(A23="","",VLOOKUP(Y29,$AU$4:$AV$50,2,0))</f>
        <v/>
      </c>
      <c r="AO29" s="21"/>
      <c r="AP29" s="22"/>
      <c r="AU29" s="3">
        <v>470</v>
      </c>
      <c r="AV29" s="4">
        <v>29</v>
      </c>
    </row>
    <row r="30" spans="1:48" x14ac:dyDescent="0.15">
      <c r="A30" s="44" t="s">
        <v>6</v>
      </c>
      <c r="B30" s="45"/>
      <c r="C30" s="45"/>
      <c r="D30" s="45"/>
      <c r="E30" s="45"/>
      <c r="F30" s="44" t="s">
        <v>7</v>
      </c>
      <c r="G30" s="45"/>
      <c r="H30" s="45"/>
      <c r="I30" s="45"/>
      <c r="J30" s="45"/>
      <c r="K30" s="45"/>
      <c r="L30" s="45"/>
      <c r="M30" s="45"/>
      <c r="N30" s="45"/>
      <c r="O30" s="45"/>
      <c r="P30" s="45"/>
      <c r="Q30" s="55"/>
      <c r="R30" s="44" t="s">
        <v>8</v>
      </c>
      <c r="S30" s="45"/>
      <c r="T30" s="45"/>
      <c r="U30" s="45"/>
      <c r="V30" s="45"/>
      <c r="W30" s="45"/>
      <c r="X30" s="55"/>
      <c r="Y30" s="30" t="s">
        <v>18</v>
      </c>
      <c r="Z30" s="31"/>
      <c r="AA30" s="31"/>
      <c r="AB30" s="31"/>
      <c r="AC30" s="31"/>
      <c r="AD30" s="38"/>
      <c r="AE30" s="30" t="s">
        <v>20</v>
      </c>
      <c r="AF30" s="31"/>
      <c r="AG30" s="31"/>
      <c r="AH30" s="31"/>
      <c r="AI30" s="31"/>
      <c r="AJ30" s="38"/>
      <c r="AK30" s="11" t="s">
        <v>22</v>
      </c>
      <c r="AL30" s="12"/>
      <c r="AM30" s="12"/>
      <c r="AN30" s="12"/>
      <c r="AO30" s="12"/>
      <c r="AP30" s="13"/>
      <c r="AU30" s="3">
        <v>500</v>
      </c>
      <c r="AV30" s="4">
        <v>30</v>
      </c>
    </row>
    <row r="31" spans="1:48" ht="18.75" customHeight="1" x14ac:dyDescent="0.15">
      <c r="A31" s="88"/>
      <c r="B31" s="89"/>
      <c r="C31" s="89"/>
      <c r="D31" s="89"/>
      <c r="E31" s="89"/>
      <c r="F31" s="88"/>
      <c r="G31" s="89"/>
      <c r="H31" s="89"/>
      <c r="I31" s="89"/>
      <c r="J31" s="89"/>
      <c r="K31" s="89"/>
      <c r="L31" s="89"/>
      <c r="M31" s="89"/>
      <c r="N31" s="89"/>
      <c r="O31" s="89"/>
      <c r="P31" s="89"/>
      <c r="Q31" s="90"/>
      <c r="R31" s="91"/>
      <c r="S31" s="92"/>
      <c r="T31" s="92"/>
      <c r="U31" s="92"/>
      <c r="V31" s="92"/>
      <c r="W31" s="92"/>
      <c r="X31" s="93"/>
      <c r="Y31" s="94"/>
      <c r="Z31" s="95"/>
      <c r="AA31" s="95"/>
      <c r="AB31" s="95"/>
      <c r="AC31" s="95"/>
      <c r="AD31" s="96"/>
      <c r="AE31" s="97"/>
      <c r="AF31" s="98"/>
      <c r="AG31" s="98"/>
      <c r="AH31" s="98"/>
      <c r="AI31" s="98"/>
      <c r="AJ31" s="99"/>
      <c r="AK31" s="100"/>
      <c r="AL31" s="101"/>
      <c r="AM31" s="102"/>
      <c r="AN31" s="102"/>
      <c r="AO31" s="102"/>
      <c r="AP31" s="103"/>
      <c r="AU31" s="3">
        <v>530</v>
      </c>
      <c r="AV31" s="4">
        <v>31</v>
      </c>
    </row>
    <row r="32" spans="1:48" ht="13.5" customHeight="1" x14ac:dyDescent="0.15">
      <c r="A32" s="53" t="s">
        <v>25</v>
      </c>
      <c r="B32" s="104"/>
      <c r="C32" s="14"/>
      <c r="D32" s="104"/>
      <c r="E32" s="15">
        <f>IF(D32&gt;=17,1,0)</f>
        <v>0</v>
      </c>
      <c r="F32" s="56" t="s">
        <v>26</v>
      </c>
      <c r="G32" s="106"/>
      <c r="H32" s="107"/>
      <c r="I32" s="107"/>
      <c r="J32" s="107"/>
      <c r="K32" s="14"/>
      <c r="L32" s="39" t="s">
        <v>27</v>
      </c>
      <c r="M32" s="106"/>
      <c r="N32" s="107"/>
      <c r="O32" s="107"/>
      <c r="P32" s="107"/>
      <c r="Q32" s="14"/>
      <c r="R32" s="50" t="s">
        <v>28</v>
      </c>
      <c r="S32" s="46" t="str">
        <f>IF(A31="","",IF(AK33="短時間",IF(D32&gt;=11,G32+M32,0),IF(D32&lt;IF((E32+E34+E36)&gt;=1,17,IF(AK33="パート",15,17)),0,G32+M32)))</f>
        <v/>
      </c>
      <c r="T32" s="47"/>
      <c r="U32" s="47"/>
      <c r="V32" s="47"/>
      <c r="W32" s="47"/>
      <c r="X32" s="15">
        <f>IF(S32=0,0,1)</f>
        <v>1</v>
      </c>
      <c r="Y32" s="30" t="s">
        <v>12</v>
      </c>
      <c r="Z32" s="31"/>
      <c r="AA32" s="31"/>
      <c r="AB32" s="31"/>
      <c r="AC32" s="31"/>
      <c r="AD32" s="38"/>
      <c r="AE32" s="30" t="s">
        <v>21</v>
      </c>
      <c r="AF32" s="31"/>
      <c r="AG32" s="31"/>
      <c r="AH32" s="31"/>
      <c r="AI32" s="31"/>
      <c r="AJ32" s="31"/>
      <c r="AK32" s="35" t="s">
        <v>17</v>
      </c>
      <c r="AL32" s="36"/>
      <c r="AM32" s="36"/>
      <c r="AN32" s="36"/>
      <c r="AO32" s="36"/>
      <c r="AP32" s="37"/>
      <c r="AU32" s="3">
        <v>560</v>
      </c>
      <c r="AV32" s="4">
        <v>32</v>
      </c>
    </row>
    <row r="33" spans="1:48" ht="18.75" customHeight="1" x14ac:dyDescent="0.15">
      <c r="A33" s="54"/>
      <c r="B33" s="105"/>
      <c r="C33" s="16" t="s">
        <v>15</v>
      </c>
      <c r="D33" s="105"/>
      <c r="E33" s="16" t="s">
        <v>14</v>
      </c>
      <c r="F33" s="57"/>
      <c r="G33" s="108"/>
      <c r="H33" s="109"/>
      <c r="I33" s="109"/>
      <c r="J33" s="109"/>
      <c r="K33" s="16" t="s">
        <v>1</v>
      </c>
      <c r="L33" s="40"/>
      <c r="M33" s="108"/>
      <c r="N33" s="109"/>
      <c r="O33" s="109"/>
      <c r="P33" s="109"/>
      <c r="Q33" s="16" t="s">
        <v>1</v>
      </c>
      <c r="R33" s="51"/>
      <c r="S33" s="48"/>
      <c r="T33" s="49"/>
      <c r="U33" s="49"/>
      <c r="V33" s="49"/>
      <c r="W33" s="49"/>
      <c r="X33" s="16" t="s">
        <v>1</v>
      </c>
      <c r="Y33" s="24" t="str">
        <f>IF(A31="","",(S32+S34+S36))</f>
        <v/>
      </c>
      <c r="Z33" s="25"/>
      <c r="AA33" s="25"/>
      <c r="AB33" s="25"/>
      <c r="AC33" s="25"/>
      <c r="AD33" s="26"/>
      <c r="AE33" s="110"/>
      <c r="AF33" s="111"/>
      <c r="AG33" s="111"/>
      <c r="AH33" s="112"/>
      <c r="AI33" s="112"/>
      <c r="AJ33" s="113"/>
      <c r="AK33" s="120"/>
      <c r="AL33" s="121"/>
      <c r="AM33" s="121"/>
      <c r="AN33" s="121"/>
      <c r="AO33" s="121"/>
      <c r="AP33" s="122"/>
      <c r="AU33" s="3">
        <v>590</v>
      </c>
      <c r="AV33" s="4">
        <v>33</v>
      </c>
    </row>
    <row r="34" spans="1:48" ht="13.5" customHeight="1" x14ac:dyDescent="0.15">
      <c r="A34" s="51"/>
      <c r="B34" s="42" t="str">
        <f>IF(B32="","",B32+1)</f>
        <v/>
      </c>
      <c r="C34" s="14"/>
      <c r="D34" s="104"/>
      <c r="E34" s="15">
        <f>IF(D34&gt;=17,1,0)</f>
        <v>0</v>
      </c>
      <c r="F34" s="40"/>
      <c r="G34" s="106"/>
      <c r="H34" s="107"/>
      <c r="I34" s="107"/>
      <c r="J34" s="107"/>
      <c r="K34" s="14"/>
      <c r="L34" s="40"/>
      <c r="M34" s="106"/>
      <c r="N34" s="107"/>
      <c r="O34" s="107"/>
      <c r="P34" s="107"/>
      <c r="Q34" s="14"/>
      <c r="R34" s="51"/>
      <c r="S34" s="46" t="str">
        <f>IF(A31="","",IF(AK33="短時間",IF(D34&gt;=11,G34+M34,0),IF(D34&lt;IF((E32+E34+E36)&gt;=1,17,IF(AK33="パート",15,17)),0,G34+M34)))</f>
        <v/>
      </c>
      <c r="T34" s="47"/>
      <c r="U34" s="47"/>
      <c r="V34" s="47"/>
      <c r="W34" s="47"/>
      <c r="X34" s="15">
        <f>IF(S34=0,0,1)</f>
        <v>1</v>
      </c>
      <c r="Y34" s="30" t="s">
        <v>10</v>
      </c>
      <c r="Z34" s="31"/>
      <c r="AA34" s="31"/>
      <c r="AB34" s="31"/>
      <c r="AC34" s="31"/>
      <c r="AD34" s="38"/>
      <c r="AE34" s="30" t="s">
        <v>11</v>
      </c>
      <c r="AF34" s="31"/>
      <c r="AG34" s="31"/>
      <c r="AH34" s="31"/>
      <c r="AI34" s="31"/>
      <c r="AJ34" s="31"/>
      <c r="AK34" s="120"/>
      <c r="AL34" s="121"/>
      <c r="AM34" s="121"/>
      <c r="AN34" s="121"/>
      <c r="AO34" s="121"/>
      <c r="AP34" s="122"/>
      <c r="AU34" s="3">
        <v>620</v>
      </c>
      <c r="AV34" s="4">
        <v>34</v>
      </c>
    </row>
    <row r="35" spans="1:48" ht="18.75" customHeight="1" x14ac:dyDescent="0.15">
      <c r="A35" s="51"/>
      <c r="B35" s="43"/>
      <c r="C35" s="16" t="s">
        <v>15</v>
      </c>
      <c r="D35" s="105"/>
      <c r="E35" s="16" t="s">
        <v>14</v>
      </c>
      <c r="F35" s="40"/>
      <c r="G35" s="108"/>
      <c r="H35" s="109"/>
      <c r="I35" s="109"/>
      <c r="J35" s="109"/>
      <c r="K35" s="16" t="s">
        <v>1</v>
      </c>
      <c r="L35" s="40"/>
      <c r="M35" s="108"/>
      <c r="N35" s="109"/>
      <c r="O35" s="109"/>
      <c r="P35" s="109"/>
      <c r="Q35" s="16" t="s">
        <v>1</v>
      </c>
      <c r="R35" s="51"/>
      <c r="S35" s="48"/>
      <c r="T35" s="49"/>
      <c r="U35" s="49"/>
      <c r="V35" s="49"/>
      <c r="W35" s="49"/>
      <c r="X35" s="16" t="s">
        <v>1</v>
      </c>
      <c r="Y35" s="24" t="str">
        <f>IFERROR(IF(A31="","",ROUNDDOWN(Y33/(X32+X34+X36),0)),0)</f>
        <v/>
      </c>
      <c r="Z35" s="25"/>
      <c r="AA35" s="25"/>
      <c r="AB35" s="25"/>
      <c r="AC35" s="25"/>
      <c r="AD35" s="26"/>
      <c r="AE35" s="114"/>
      <c r="AF35" s="115"/>
      <c r="AG35" s="115"/>
      <c r="AH35" s="115"/>
      <c r="AI35" s="115"/>
      <c r="AJ35" s="116"/>
      <c r="AK35" s="120"/>
      <c r="AL35" s="121"/>
      <c r="AM35" s="121"/>
      <c r="AN35" s="121"/>
      <c r="AO35" s="121"/>
      <c r="AP35" s="122"/>
      <c r="AU35" s="3">
        <v>650</v>
      </c>
      <c r="AV35" s="4">
        <v>35</v>
      </c>
    </row>
    <row r="36" spans="1:48" ht="13.5" customHeight="1" x14ac:dyDescent="0.15">
      <c r="A36" s="51"/>
      <c r="B36" s="42" t="str">
        <f>IF(B34="","",B34+1)</f>
        <v/>
      </c>
      <c r="C36" s="14"/>
      <c r="D36" s="104"/>
      <c r="E36" s="15">
        <f>IF(D36&gt;=17,1,0)</f>
        <v>0</v>
      </c>
      <c r="F36" s="40"/>
      <c r="G36" s="106"/>
      <c r="H36" s="107"/>
      <c r="I36" s="107"/>
      <c r="J36" s="107"/>
      <c r="K36" s="14"/>
      <c r="L36" s="40"/>
      <c r="M36" s="106"/>
      <c r="N36" s="107"/>
      <c r="O36" s="107"/>
      <c r="P36" s="107"/>
      <c r="Q36" s="14"/>
      <c r="R36" s="51"/>
      <c r="S36" s="46" t="str">
        <f>IF(A31="","",IF(AK33="短時間",IF(D36&gt;=11,G36+M36,0),IF(D36&lt;IF((E32+E34+E36)&gt;=1,17,IF(AK33="パート",15,17)),0,G36+M36)))</f>
        <v/>
      </c>
      <c r="T36" s="47"/>
      <c r="U36" s="47"/>
      <c r="V36" s="47"/>
      <c r="W36" s="47"/>
      <c r="X36" s="15">
        <f>IF(S36=0,0,1)</f>
        <v>1</v>
      </c>
      <c r="Y36" s="30" t="s">
        <v>19</v>
      </c>
      <c r="Z36" s="31"/>
      <c r="AA36" s="31"/>
      <c r="AB36" s="31"/>
      <c r="AC36" s="31"/>
      <c r="AD36" s="38"/>
      <c r="AE36" s="30" t="s">
        <v>9</v>
      </c>
      <c r="AF36" s="31"/>
      <c r="AG36" s="31"/>
      <c r="AH36" s="31"/>
      <c r="AI36" s="31"/>
      <c r="AJ36" s="31"/>
      <c r="AK36" s="32" t="str">
        <f>IF($Y$4="月額算定基礎届",IF(Y35=0,"算定不能",""),IF(Y35=0,"算定不能",IF(A31="","",IF((AK37-AN37)&gt;=2,"",IF(AN37-AK37&gt;=2,"","【注意】2等級差なし")))))</f>
        <v/>
      </c>
      <c r="AL36" s="33"/>
      <c r="AM36" s="33"/>
      <c r="AN36" s="33"/>
      <c r="AO36" s="33"/>
      <c r="AP36" s="34"/>
      <c r="AU36" s="3">
        <v>680</v>
      </c>
      <c r="AV36" s="4">
        <v>36</v>
      </c>
    </row>
    <row r="37" spans="1:48" ht="18.75" customHeight="1" x14ac:dyDescent="0.15">
      <c r="A37" s="52"/>
      <c r="B37" s="43"/>
      <c r="C37" s="16" t="s">
        <v>15</v>
      </c>
      <c r="D37" s="105"/>
      <c r="E37" s="16" t="s">
        <v>14</v>
      </c>
      <c r="F37" s="41"/>
      <c r="G37" s="108"/>
      <c r="H37" s="109"/>
      <c r="I37" s="109"/>
      <c r="J37" s="109"/>
      <c r="K37" s="16" t="s">
        <v>1</v>
      </c>
      <c r="L37" s="41"/>
      <c r="M37" s="108"/>
      <c r="N37" s="109"/>
      <c r="O37" s="109"/>
      <c r="P37" s="109"/>
      <c r="Q37" s="16" t="s">
        <v>1</v>
      </c>
      <c r="R37" s="52"/>
      <c r="S37" s="48"/>
      <c r="T37" s="49"/>
      <c r="U37" s="49"/>
      <c r="V37" s="49"/>
      <c r="W37" s="49"/>
      <c r="X37" s="16" t="s">
        <v>1</v>
      </c>
      <c r="Y37" s="27" t="str">
        <f>IF(Y35=0,Y31,IF(AE35="",IF(Y35="","",IF(Y35&lt;63000,58,IF(Y35&lt;73000,68,IF(Y35&lt;83000,78,IF(Y35&lt;93000,88,IF(Y35&lt;101000,98,IF(Y35&lt;107000,104,IF(Y35&lt;114000,110,IF(Y35&lt;122000,118,IF(Y35&lt;130000,126,IF(Y35&lt;138000,134,IF(Y35&lt;146000,142,IF(Y35&lt;155000,150,IF(Y35&lt;165000,160,IF(Y35&lt;175000,170,IF(Y35&lt;185000,180,IF(Y35&lt;195000,190,IF(Y35&lt;210000,200,IF(Y35&lt;230000,220,IF(Y35&lt;250000,240,IF(Y35&lt;270000,260,IF(Y35&lt;290000,280,IF(Y35&lt;310000,300,IF(Y35&lt;330000,320,IF(Y35&lt;350000,340,IF(Y35&lt;370000,360,IF(Y35&lt;395000,380,IF(Y35&lt;425000,410,IF(Y35&lt;455000,440,IF(Y35&lt;485000,470,IF(Y35&lt;515000,500,IF(Y35&lt;545000,530,IF(Y35&lt;575000,560,IF(Y35&lt;605000,590,IF(Y35&lt;635000,620,IF(Y35&lt;665000,650,IF(Y35&lt;695000,680,IF(Y35&lt;730000,710,IF(Y35&lt;770000,750,IF(Y35&lt;810000,790,IF(Y35&lt;855000,830,IF(Y35&lt;905000,880,IF(Y35&lt;955000,930,IF(Y35&lt;1005000,980,IF(Y35&lt;1055000,1030,IF(Y35&lt;1115000,1090,IF(Y35&lt;1175000,1150,IF(Y35&lt;1235000,1210,IF(Y35&lt;1295000,1270,IF(Y35&lt;1355000,1330,1390)))))))))))))))))))))))))))))))))))))))))))))))))),IF(AE35&lt;63000,58,IF(AE35&lt;73000,68,IF(AE35&lt;83000,78,IF(AE35&lt;93000,88,IF(AE35&lt;101000,98,IF(AE35&lt;107000,104,IF(AE35&lt;114000,110,IF(AE35&lt;122000,118,IF(AE35&lt;130000,126,IF(AE35&lt;138000,134,IF(AE35&lt;146000,142,IF(AE35&lt;155000,150,IF(AE35&lt;165000,160,IF(AE35&lt;175000,170,IF(AE35&lt;185000,180,IF(AE35&lt;195000,190,IF(AE35&lt;210000,200,IF(AE35&lt;230000,220,IF(AE35&lt;250000,240,IF(AE35&lt;270000,260,IF(AE35&lt;290000,280,IF(AE35&lt;310000,300,IF(AE35&lt;330000,320,IF(AE35&lt;350000,340,IF(AE35&lt;370000,360,IF(AE35&lt;395000,380,IF(AE35&lt;425000,410,IF(AE35&lt;455000,440,IF(AE35&lt;485000,470,IF(AE35&lt;515000,500,IF(AE35&lt;545000,530,IF(AE35&lt;575000,560,IF(AE35&lt;605000,590,IF(AE35&lt;635000,620,IF(AE35&lt;665000,650,IF(AE35&lt;695000,680,IF(AE35&lt;730000,710,IF(AE35&lt;770000,750,IF(AE35&lt;810000,790,IF(AE35&lt;855000,830,IF(AE35&lt;905000,880,IF(AE35&lt;955000,930,IF(AE35&lt;1005000,980,IF(AE35&lt;1055000,1030,IF(AE35&lt;1115000,1090,IF(AE35&lt;1175000,1150,IF(AE35&lt;1235000,1210,IF(AE35&lt;1295000,1270,IF(AE35&lt;1355000,1330,1390)))))))))))))))))))))))))))))))))))))))))))))))))))</f>
        <v/>
      </c>
      <c r="Z37" s="28"/>
      <c r="AA37" s="28"/>
      <c r="AB37" s="28"/>
      <c r="AC37" s="28"/>
      <c r="AD37" s="29"/>
      <c r="AE37" s="117"/>
      <c r="AF37" s="118"/>
      <c r="AG37" s="118"/>
      <c r="AH37" s="118"/>
      <c r="AI37" s="118"/>
      <c r="AJ37" s="119"/>
      <c r="AK37" s="19" t="str">
        <f>IF(A31="","",VLOOKUP(Y31,$AU$1:$AV$50,2,0))</f>
        <v/>
      </c>
      <c r="AL37" s="20"/>
      <c r="AM37" s="20"/>
      <c r="AN37" s="21" t="str">
        <f>IF(A31="","",VLOOKUP(Y37,$AU$4:$AV$50,2,0))</f>
        <v/>
      </c>
      <c r="AO37" s="21"/>
      <c r="AP37" s="22"/>
      <c r="AU37" s="3">
        <v>710</v>
      </c>
      <c r="AV37" s="4">
        <v>37</v>
      </c>
    </row>
    <row r="38" spans="1:48" x14ac:dyDescent="0.15">
      <c r="A38" s="44" t="s">
        <v>6</v>
      </c>
      <c r="B38" s="45"/>
      <c r="C38" s="45"/>
      <c r="D38" s="45"/>
      <c r="E38" s="45"/>
      <c r="F38" s="44" t="s">
        <v>7</v>
      </c>
      <c r="G38" s="45"/>
      <c r="H38" s="45"/>
      <c r="I38" s="45"/>
      <c r="J38" s="45"/>
      <c r="K38" s="45"/>
      <c r="L38" s="45"/>
      <c r="M38" s="45"/>
      <c r="N38" s="45"/>
      <c r="O38" s="45"/>
      <c r="P38" s="45"/>
      <c r="Q38" s="55"/>
      <c r="R38" s="44" t="s">
        <v>8</v>
      </c>
      <c r="S38" s="45"/>
      <c r="T38" s="45"/>
      <c r="U38" s="45"/>
      <c r="V38" s="45"/>
      <c r="W38" s="45"/>
      <c r="X38" s="55"/>
      <c r="Y38" s="30" t="s">
        <v>18</v>
      </c>
      <c r="Z38" s="31"/>
      <c r="AA38" s="31"/>
      <c r="AB38" s="31"/>
      <c r="AC38" s="31"/>
      <c r="AD38" s="38"/>
      <c r="AE38" s="30" t="s">
        <v>20</v>
      </c>
      <c r="AF38" s="31"/>
      <c r="AG38" s="31"/>
      <c r="AH38" s="31"/>
      <c r="AI38" s="31"/>
      <c r="AJ38" s="38"/>
      <c r="AK38" s="11" t="s">
        <v>22</v>
      </c>
      <c r="AL38" s="12"/>
      <c r="AM38" s="12"/>
      <c r="AN38" s="12"/>
      <c r="AO38" s="12"/>
      <c r="AP38" s="13"/>
      <c r="AU38" s="3">
        <v>750</v>
      </c>
      <c r="AV38" s="4">
        <v>38</v>
      </c>
    </row>
    <row r="39" spans="1:48" ht="18.75" customHeight="1" x14ac:dyDescent="0.15">
      <c r="A39" s="88"/>
      <c r="B39" s="89"/>
      <c r="C39" s="89"/>
      <c r="D39" s="89"/>
      <c r="E39" s="89"/>
      <c r="F39" s="88"/>
      <c r="G39" s="89"/>
      <c r="H39" s="89"/>
      <c r="I39" s="89"/>
      <c r="J39" s="89"/>
      <c r="K39" s="89"/>
      <c r="L39" s="89"/>
      <c r="M39" s="89"/>
      <c r="N39" s="89"/>
      <c r="O39" s="89"/>
      <c r="P39" s="89"/>
      <c r="Q39" s="90"/>
      <c r="R39" s="91"/>
      <c r="S39" s="92"/>
      <c r="T39" s="92"/>
      <c r="U39" s="92"/>
      <c r="V39" s="92"/>
      <c r="W39" s="92"/>
      <c r="X39" s="93"/>
      <c r="Y39" s="94"/>
      <c r="Z39" s="95"/>
      <c r="AA39" s="95"/>
      <c r="AB39" s="95"/>
      <c r="AC39" s="95"/>
      <c r="AD39" s="96"/>
      <c r="AE39" s="97"/>
      <c r="AF39" s="98"/>
      <c r="AG39" s="98"/>
      <c r="AH39" s="98"/>
      <c r="AI39" s="98"/>
      <c r="AJ39" s="99"/>
      <c r="AK39" s="100"/>
      <c r="AL39" s="101"/>
      <c r="AM39" s="102"/>
      <c r="AN39" s="102"/>
      <c r="AO39" s="102"/>
      <c r="AP39" s="103"/>
      <c r="AU39" s="3">
        <v>790</v>
      </c>
      <c r="AV39" s="4">
        <v>39</v>
      </c>
    </row>
    <row r="40" spans="1:48" ht="13.5" customHeight="1" x14ac:dyDescent="0.15">
      <c r="A40" s="53" t="s">
        <v>25</v>
      </c>
      <c r="B40" s="104"/>
      <c r="C40" s="14"/>
      <c r="D40" s="104"/>
      <c r="E40" s="15">
        <f>IF(D40&gt;=17,1,0)</f>
        <v>0</v>
      </c>
      <c r="F40" s="56" t="s">
        <v>26</v>
      </c>
      <c r="G40" s="106"/>
      <c r="H40" s="107"/>
      <c r="I40" s="107"/>
      <c r="J40" s="107"/>
      <c r="K40" s="14"/>
      <c r="L40" s="39" t="s">
        <v>27</v>
      </c>
      <c r="M40" s="106"/>
      <c r="N40" s="107"/>
      <c r="O40" s="107"/>
      <c r="P40" s="107"/>
      <c r="Q40" s="14"/>
      <c r="R40" s="50" t="s">
        <v>28</v>
      </c>
      <c r="S40" s="46" t="str">
        <f>IF(A39="","",IF(AK41="短時間",IF(D40&gt;=11,G40+M40,0),IF(D40&lt;IF((E40+E42+E44)&gt;=1,17,IF(AK41="パート",15,17)),0,G40+M40)))</f>
        <v/>
      </c>
      <c r="T40" s="47"/>
      <c r="U40" s="47"/>
      <c r="V40" s="47"/>
      <c r="W40" s="47"/>
      <c r="X40" s="15">
        <f>IF(S40=0,0,1)</f>
        <v>1</v>
      </c>
      <c r="Y40" s="30" t="s">
        <v>12</v>
      </c>
      <c r="Z40" s="31"/>
      <c r="AA40" s="31"/>
      <c r="AB40" s="31"/>
      <c r="AC40" s="31"/>
      <c r="AD40" s="38"/>
      <c r="AE40" s="30" t="s">
        <v>21</v>
      </c>
      <c r="AF40" s="31"/>
      <c r="AG40" s="31"/>
      <c r="AH40" s="31"/>
      <c r="AI40" s="31"/>
      <c r="AJ40" s="31"/>
      <c r="AK40" s="35" t="s">
        <v>17</v>
      </c>
      <c r="AL40" s="36"/>
      <c r="AM40" s="36"/>
      <c r="AN40" s="36"/>
      <c r="AO40" s="36"/>
      <c r="AP40" s="37"/>
      <c r="AU40" s="3">
        <v>830</v>
      </c>
      <c r="AV40" s="4">
        <v>40</v>
      </c>
    </row>
    <row r="41" spans="1:48" ht="18.75" customHeight="1" x14ac:dyDescent="0.15">
      <c r="A41" s="54"/>
      <c r="B41" s="105"/>
      <c r="C41" s="16" t="s">
        <v>15</v>
      </c>
      <c r="D41" s="105"/>
      <c r="E41" s="16" t="s">
        <v>14</v>
      </c>
      <c r="F41" s="57"/>
      <c r="G41" s="108"/>
      <c r="H41" s="109"/>
      <c r="I41" s="109"/>
      <c r="J41" s="109"/>
      <c r="K41" s="16" t="s">
        <v>1</v>
      </c>
      <c r="L41" s="40"/>
      <c r="M41" s="108"/>
      <c r="N41" s="109"/>
      <c r="O41" s="109"/>
      <c r="P41" s="109"/>
      <c r="Q41" s="16" t="s">
        <v>1</v>
      </c>
      <c r="R41" s="51"/>
      <c r="S41" s="48"/>
      <c r="T41" s="49"/>
      <c r="U41" s="49"/>
      <c r="V41" s="49"/>
      <c r="W41" s="49"/>
      <c r="X41" s="16" t="s">
        <v>1</v>
      </c>
      <c r="Y41" s="24" t="str">
        <f>IF(A39="","",(S40+S42+S44))</f>
        <v/>
      </c>
      <c r="Z41" s="25"/>
      <c r="AA41" s="25"/>
      <c r="AB41" s="25"/>
      <c r="AC41" s="25"/>
      <c r="AD41" s="26"/>
      <c r="AE41" s="110"/>
      <c r="AF41" s="111"/>
      <c r="AG41" s="111"/>
      <c r="AH41" s="112"/>
      <c r="AI41" s="112"/>
      <c r="AJ41" s="113"/>
      <c r="AK41" s="120"/>
      <c r="AL41" s="121"/>
      <c r="AM41" s="121"/>
      <c r="AN41" s="121"/>
      <c r="AO41" s="121"/>
      <c r="AP41" s="122"/>
      <c r="AU41" s="3">
        <v>880</v>
      </c>
      <c r="AV41" s="4">
        <v>41</v>
      </c>
    </row>
    <row r="42" spans="1:48" ht="13.5" customHeight="1" x14ac:dyDescent="0.15">
      <c r="A42" s="51"/>
      <c r="B42" s="42" t="str">
        <f>IF(B40="","",B40+1)</f>
        <v/>
      </c>
      <c r="C42" s="14"/>
      <c r="D42" s="104"/>
      <c r="E42" s="15">
        <f>IF(D42&gt;=17,1,0)</f>
        <v>0</v>
      </c>
      <c r="F42" s="40"/>
      <c r="G42" s="106"/>
      <c r="H42" s="107"/>
      <c r="I42" s="107"/>
      <c r="J42" s="107"/>
      <c r="K42" s="14"/>
      <c r="L42" s="40"/>
      <c r="M42" s="106"/>
      <c r="N42" s="107"/>
      <c r="O42" s="107"/>
      <c r="P42" s="107"/>
      <c r="Q42" s="14"/>
      <c r="R42" s="51"/>
      <c r="S42" s="46" t="str">
        <f>IF(A39="","",IF(AK41="短時間",IF(D42&gt;=11,G42+M42,0),IF(D42&lt;IF((E40+E42+E44)&gt;=1,17,IF(AK41="パート",15,17)),0,G42+M42)))</f>
        <v/>
      </c>
      <c r="T42" s="47"/>
      <c r="U42" s="47"/>
      <c r="V42" s="47"/>
      <c r="W42" s="47"/>
      <c r="X42" s="15">
        <f>IF(S42=0,0,1)</f>
        <v>1</v>
      </c>
      <c r="Y42" s="30" t="s">
        <v>10</v>
      </c>
      <c r="Z42" s="31"/>
      <c r="AA42" s="31"/>
      <c r="AB42" s="31"/>
      <c r="AC42" s="31"/>
      <c r="AD42" s="38"/>
      <c r="AE42" s="30" t="s">
        <v>11</v>
      </c>
      <c r="AF42" s="31"/>
      <c r="AG42" s="31"/>
      <c r="AH42" s="31"/>
      <c r="AI42" s="31"/>
      <c r="AJ42" s="31"/>
      <c r="AK42" s="120"/>
      <c r="AL42" s="121"/>
      <c r="AM42" s="121"/>
      <c r="AN42" s="121"/>
      <c r="AO42" s="121"/>
      <c r="AP42" s="122"/>
      <c r="AU42" s="3">
        <v>930</v>
      </c>
      <c r="AV42" s="4">
        <v>42</v>
      </c>
    </row>
    <row r="43" spans="1:48" ht="18.75" customHeight="1" x14ac:dyDescent="0.15">
      <c r="A43" s="51"/>
      <c r="B43" s="43"/>
      <c r="C43" s="16" t="s">
        <v>15</v>
      </c>
      <c r="D43" s="105"/>
      <c r="E43" s="16" t="s">
        <v>14</v>
      </c>
      <c r="F43" s="40"/>
      <c r="G43" s="108"/>
      <c r="H43" s="109"/>
      <c r="I43" s="109"/>
      <c r="J43" s="109"/>
      <c r="K43" s="16" t="s">
        <v>1</v>
      </c>
      <c r="L43" s="40"/>
      <c r="M43" s="108"/>
      <c r="N43" s="109"/>
      <c r="O43" s="109"/>
      <c r="P43" s="109"/>
      <c r="Q43" s="16" t="s">
        <v>1</v>
      </c>
      <c r="R43" s="51"/>
      <c r="S43" s="48"/>
      <c r="T43" s="49"/>
      <c r="U43" s="49"/>
      <c r="V43" s="49"/>
      <c r="W43" s="49"/>
      <c r="X43" s="16" t="s">
        <v>1</v>
      </c>
      <c r="Y43" s="24" t="str">
        <f>IFERROR(IF(A39="","",ROUNDDOWN(Y41/(X40+X42+X44),0)),0)</f>
        <v/>
      </c>
      <c r="Z43" s="25"/>
      <c r="AA43" s="25"/>
      <c r="AB43" s="25"/>
      <c r="AC43" s="25"/>
      <c r="AD43" s="26"/>
      <c r="AE43" s="114"/>
      <c r="AF43" s="115"/>
      <c r="AG43" s="115"/>
      <c r="AH43" s="115"/>
      <c r="AI43" s="115"/>
      <c r="AJ43" s="116"/>
      <c r="AK43" s="120"/>
      <c r="AL43" s="121"/>
      <c r="AM43" s="121"/>
      <c r="AN43" s="121"/>
      <c r="AO43" s="121"/>
      <c r="AP43" s="122"/>
      <c r="AU43" s="3">
        <v>980</v>
      </c>
      <c r="AV43" s="4">
        <v>43</v>
      </c>
    </row>
    <row r="44" spans="1:48" ht="13.5" customHeight="1" x14ac:dyDescent="0.15">
      <c r="A44" s="51"/>
      <c r="B44" s="42" t="str">
        <f>IF(B42="","",B42+1)</f>
        <v/>
      </c>
      <c r="C44" s="14"/>
      <c r="D44" s="104"/>
      <c r="E44" s="15">
        <f>IF(D44&gt;=17,1,0)</f>
        <v>0</v>
      </c>
      <c r="F44" s="40"/>
      <c r="G44" s="106"/>
      <c r="H44" s="107"/>
      <c r="I44" s="107"/>
      <c r="J44" s="107"/>
      <c r="K44" s="14"/>
      <c r="L44" s="40"/>
      <c r="M44" s="106"/>
      <c r="N44" s="107"/>
      <c r="O44" s="107"/>
      <c r="P44" s="107"/>
      <c r="Q44" s="14"/>
      <c r="R44" s="51"/>
      <c r="S44" s="46" t="str">
        <f>IF(A39="","",IF(AK41="短時間",IF(D44&gt;=11,G44+M44,0),IF(D44&lt;IF((E40+E42+E44)&gt;=1,17,IF(AK41="パート",15,17)),0,G44+M44)))</f>
        <v/>
      </c>
      <c r="T44" s="47"/>
      <c r="U44" s="47"/>
      <c r="V44" s="47"/>
      <c r="W44" s="47"/>
      <c r="X44" s="15">
        <f>IF(S44=0,0,1)</f>
        <v>1</v>
      </c>
      <c r="Y44" s="30" t="s">
        <v>19</v>
      </c>
      <c r="Z44" s="31"/>
      <c r="AA44" s="31"/>
      <c r="AB44" s="31"/>
      <c r="AC44" s="31"/>
      <c r="AD44" s="38"/>
      <c r="AE44" s="30" t="s">
        <v>9</v>
      </c>
      <c r="AF44" s="31"/>
      <c r="AG44" s="31"/>
      <c r="AH44" s="31"/>
      <c r="AI44" s="31"/>
      <c r="AJ44" s="31"/>
      <c r="AK44" s="32" t="str">
        <f>IF($Y$4="月額算定基礎届",IF(Y43=0,"算定不能",""),IF(Y43=0,"算定不能",IF(A39="","",IF((AK45-AN45)&gt;=2,"",IF(AN45-AK45&gt;=2,"","【注意】2等級差なし")))))</f>
        <v/>
      </c>
      <c r="AL44" s="33"/>
      <c r="AM44" s="33"/>
      <c r="AN44" s="33"/>
      <c r="AO44" s="33"/>
      <c r="AP44" s="34"/>
      <c r="AU44" s="3">
        <v>1030</v>
      </c>
      <c r="AV44" s="4">
        <v>44</v>
      </c>
    </row>
    <row r="45" spans="1:48" ht="18.75" customHeight="1" x14ac:dyDescent="0.15">
      <c r="A45" s="52"/>
      <c r="B45" s="43"/>
      <c r="C45" s="16" t="s">
        <v>15</v>
      </c>
      <c r="D45" s="105"/>
      <c r="E45" s="16" t="s">
        <v>14</v>
      </c>
      <c r="F45" s="41"/>
      <c r="G45" s="108"/>
      <c r="H45" s="109"/>
      <c r="I45" s="109"/>
      <c r="J45" s="109"/>
      <c r="K45" s="16" t="s">
        <v>1</v>
      </c>
      <c r="L45" s="41"/>
      <c r="M45" s="108"/>
      <c r="N45" s="109"/>
      <c r="O45" s="109"/>
      <c r="P45" s="109"/>
      <c r="Q45" s="16" t="s">
        <v>1</v>
      </c>
      <c r="R45" s="52"/>
      <c r="S45" s="48"/>
      <c r="T45" s="49"/>
      <c r="U45" s="49"/>
      <c r="V45" s="49"/>
      <c r="W45" s="49"/>
      <c r="X45" s="16" t="s">
        <v>1</v>
      </c>
      <c r="Y45" s="27" t="str">
        <f>IF(Y43=0,Y39,IF(AE43="",IF(Y43="","",IF(Y43&lt;63000,58,IF(Y43&lt;73000,68,IF(Y43&lt;83000,78,IF(Y43&lt;93000,88,IF(Y43&lt;101000,98,IF(Y43&lt;107000,104,IF(Y43&lt;114000,110,IF(Y43&lt;122000,118,IF(Y43&lt;130000,126,IF(Y43&lt;138000,134,IF(Y43&lt;146000,142,IF(Y43&lt;155000,150,IF(Y43&lt;165000,160,IF(Y43&lt;175000,170,IF(Y43&lt;185000,180,IF(Y43&lt;195000,190,IF(Y43&lt;210000,200,IF(Y43&lt;230000,220,IF(Y43&lt;250000,240,IF(Y43&lt;270000,260,IF(Y43&lt;290000,280,IF(Y43&lt;310000,300,IF(Y43&lt;330000,320,IF(Y43&lt;350000,340,IF(Y43&lt;370000,360,IF(Y43&lt;395000,380,IF(Y43&lt;425000,410,IF(Y43&lt;455000,440,IF(Y43&lt;485000,470,IF(Y43&lt;515000,500,IF(Y43&lt;545000,530,IF(Y43&lt;575000,560,IF(Y43&lt;605000,590,IF(Y43&lt;635000,620,IF(Y43&lt;665000,650,IF(Y43&lt;695000,680,IF(Y43&lt;730000,710,IF(Y43&lt;770000,750,IF(Y43&lt;810000,790,IF(Y43&lt;855000,830,IF(Y43&lt;905000,880,IF(Y43&lt;955000,930,IF(Y43&lt;1005000,980,IF(Y43&lt;1055000,1030,IF(Y43&lt;1115000,1090,IF(Y43&lt;1175000,1150,IF(Y43&lt;1235000,1210,IF(Y43&lt;1295000,1270,IF(Y43&lt;1355000,1330,1390)))))))))))))))))))))))))))))))))))))))))))))))))),IF(AE43&lt;63000,58,IF(AE43&lt;73000,68,IF(AE43&lt;83000,78,IF(AE43&lt;93000,88,IF(AE43&lt;101000,98,IF(AE43&lt;107000,104,IF(AE43&lt;114000,110,IF(AE43&lt;122000,118,IF(AE43&lt;130000,126,IF(AE43&lt;138000,134,IF(AE43&lt;146000,142,IF(AE43&lt;155000,150,IF(AE43&lt;165000,160,IF(AE43&lt;175000,170,IF(AE43&lt;185000,180,IF(AE43&lt;195000,190,IF(AE43&lt;210000,200,IF(AE43&lt;230000,220,IF(AE43&lt;250000,240,IF(AE43&lt;270000,260,IF(AE43&lt;290000,280,IF(AE43&lt;310000,300,IF(AE43&lt;330000,320,IF(AE43&lt;350000,340,IF(AE43&lt;370000,360,IF(AE43&lt;395000,380,IF(AE43&lt;425000,410,IF(AE43&lt;455000,440,IF(AE43&lt;485000,470,IF(AE43&lt;515000,500,IF(AE43&lt;545000,530,IF(AE43&lt;575000,560,IF(AE43&lt;605000,590,IF(AE43&lt;635000,620,IF(AE43&lt;665000,650,IF(AE43&lt;695000,680,IF(AE43&lt;730000,710,IF(AE43&lt;770000,750,IF(AE43&lt;810000,790,IF(AE43&lt;855000,830,IF(AE43&lt;905000,880,IF(AE43&lt;955000,930,IF(AE43&lt;1005000,980,IF(AE43&lt;1055000,1030,IF(AE43&lt;1115000,1090,IF(AE43&lt;1175000,1150,IF(AE43&lt;1235000,1210,IF(AE43&lt;1295000,1270,IF(AE43&lt;1355000,1330,1390)))))))))))))))))))))))))))))))))))))))))))))))))))</f>
        <v/>
      </c>
      <c r="Z45" s="28"/>
      <c r="AA45" s="28"/>
      <c r="AB45" s="28"/>
      <c r="AC45" s="28"/>
      <c r="AD45" s="29"/>
      <c r="AE45" s="117"/>
      <c r="AF45" s="118"/>
      <c r="AG45" s="118"/>
      <c r="AH45" s="118"/>
      <c r="AI45" s="118"/>
      <c r="AJ45" s="119"/>
      <c r="AK45" s="19" t="str">
        <f>IF(A39="","",VLOOKUP(Y39,$AU$1:$AV$50,2,0))</f>
        <v/>
      </c>
      <c r="AL45" s="20"/>
      <c r="AM45" s="20"/>
      <c r="AN45" s="21" t="str">
        <f>IF(A39="","",VLOOKUP(Y45,$AU$4:$AV$50,2,0))</f>
        <v/>
      </c>
      <c r="AO45" s="21"/>
      <c r="AP45" s="22"/>
      <c r="AU45" s="3">
        <v>1090</v>
      </c>
      <c r="AV45" s="4">
        <v>45</v>
      </c>
    </row>
    <row r="46" spans="1:48" ht="26.25" customHeight="1" x14ac:dyDescent="0.15">
      <c r="A46" s="84"/>
      <c r="B46" s="84"/>
      <c r="C46" s="84"/>
      <c r="D46" s="84"/>
      <c r="E46" s="84"/>
      <c r="F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L46" s="84"/>
      <c r="AM46" s="84"/>
      <c r="AN46" s="84"/>
      <c r="AO46" s="84"/>
      <c r="AP46" s="84"/>
      <c r="AU46" s="3">
        <v>1150</v>
      </c>
      <c r="AV46" s="4">
        <v>46</v>
      </c>
    </row>
    <row r="47" spans="1:48" ht="26.25" customHeight="1" x14ac:dyDescent="0.15">
      <c r="A47" s="17"/>
      <c r="B47" s="17"/>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F47" s="18"/>
      <c r="AG47" s="123"/>
      <c r="AH47" s="123"/>
      <c r="AI47" s="123"/>
      <c r="AJ47" s="123"/>
      <c r="AK47" s="123"/>
      <c r="AL47" s="123"/>
      <c r="AM47" s="123"/>
      <c r="AN47" s="23" t="s">
        <v>23</v>
      </c>
      <c r="AO47" s="23"/>
      <c r="AP47" s="23"/>
      <c r="AU47" s="3">
        <v>1210</v>
      </c>
      <c r="AV47" s="4">
        <v>47</v>
      </c>
    </row>
    <row r="48" spans="1:48" ht="26.25" customHeight="1" x14ac:dyDescent="0.15">
      <c r="A48" s="82" t="s">
        <v>24</v>
      </c>
      <c r="B48" s="82"/>
      <c r="C48" s="82"/>
      <c r="D48" s="82"/>
      <c r="E48" s="82"/>
      <c r="F48" s="82"/>
      <c r="G48" s="82"/>
      <c r="H48" s="124"/>
      <c r="I48" s="124"/>
      <c r="J48" s="124"/>
      <c r="K48" s="124"/>
      <c r="L48" s="124"/>
      <c r="M48" s="124"/>
      <c r="N48" s="124"/>
      <c r="O48" s="124"/>
      <c r="P48" s="124"/>
      <c r="Q48" s="124"/>
      <c r="R48" s="124"/>
      <c r="S48" s="124"/>
      <c r="T48" s="124"/>
      <c r="U48" s="124"/>
      <c r="V48" s="124"/>
      <c r="W48" s="124"/>
      <c r="X48" s="124"/>
      <c r="Y48" s="124"/>
      <c r="Z48" s="124"/>
      <c r="AA48" s="124"/>
      <c r="AB48" s="124"/>
      <c r="AC48" s="124"/>
      <c r="AD48" s="124"/>
      <c r="AE48" s="124"/>
      <c r="AF48" s="124"/>
      <c r="AG48" s="124"/>
      <c r="AH48" s="124"/>
      <c r="AI48" s="124"/>
      <c r="AJ48" s="124"/>
      <c r="AK48" s="124"/>
      <c r="AL48" s="124"/>
      <c r="AM48" s="124"/>
      <c r="AN48" s="124"/>
      <c r="AO48" s="124"/>
      <c r="AP48" s="124"/>
      <c r="AU48" s="3">
        <v>1270</v>
      </c>
      <c r="AV48" s="4">
        <v>48</v>
      </c>
    </row>
    <row r="49" spans="1:48" ht="26.25" customHeight="1" x14ac:dyDescent="0.15">
      <c r="A49" s="83" t="s">
        <v>16</v>
      </c>
      <c r="B49" s="83"/>
      <c r="C49" s="83"/>
      <c r="D49" s="83"/>
      <c r="E49" s="83"/>
      <c r="F49" s="83"/>
      <c r="G49" s="83"/>
      <c r="H49" s="124"/>
      <c r="I49" s="124"/>
      <c r="J49" s="124"/>
      <c r="K49" s="124"/>
      <c r="L49" s="124"/>
      <c r="M49" s="124"/>
      <c r="N49" s="124"/>
      <c r="O49" s="124"/>
      <c r="P49" s="124"/>
      <c r="Q49" s="124"/>
      <c r="R49" s="124"/>
      <c r="S49" s="124"/>
      <c r="T49" s="124"/>
      <c r="U49" s="124"/>
      <c r="V49" s="124"/>
      <c r="W49" s="124"/>
      <c r="X49" s="124"/>
      <c r="Y49" s="124"/>
      <c r="Z49" s="124"/>
      <c r="AA49" s="124"/>
      <c r="AB49" s="124"/>
      <c r="AC49" s="124"/>
      <c r="AD49" s="124"/>
      <c r="AE49" s="124"/>
      <c r="AF49" s="124"/>
      <c r="AG49" s="124"/>
      <c r="AH49" s="124"/>
      <c r="AI49" s="124"/>
      <c r="AJ49" s="124"/>
      <c r="AK49" s="124"/>
      <c r="AL49" s="124"/>
      <c r="AM49" s="124"/>
      <c r="AN49" s="124"/>
      <c r="AO49" s="124"/>
      <c r="AP49" s="124"/>
      <c r="AU49" s="3">
        <v>1330</v>
      </c>
      <c r="AV49" s="4">
        <v>49</v>
      </c>
    </row>
    <row r="50" spans="1:48" ht="26.25" customHeight="1" x14ac:dyDescent="0.15">
      <c r="A50" s="83" t="s">
        <v>29</v>
      </c>
      <c r="B50" s="83"/>
      <c r="C50" s="83"/>
      <c r="D50" s="83"/>
      <c r="E50" s="83"/>
      <c r="F50" s="83"/>
      <c r="G50" s="83"/>
      <c r="H50" s="124"/>
      <c r="I50" s="124"/>
      <c r="J50" s="124"/>
      <c r="K50" s="124"/>
      <c r="L50" s="124"/>
      <c r="M50" s="124"/>
      <c r="N50" s="124"/>
      <c r="O50" s="124"/>
      <c r="P50" s="124"/>
      <c r="Q50" s="124"/>
      <c r="R50" s="124"/>
      <c r="S50" s="124"/>
      <c r="T50" s="124"/>
      <c r="U50" s="124"/>
      <c r="V50" s="124"/>
      <c r="W50" s="124"/>
      <c r="X50" s="124"/>
      <c r="Y50" s="124"/>
      <c r="Z50" s="124"/>
      <c r="AA50" s="124"/>
      <c r="AB50" s="124"/>
      <c r="AC50" s="124"/>
      <c r="AD50" s="124"/>
      <c r="AE50" s="124"/>
      <c r="AF50" s="124"/>
      <c r="AG50" s="124"/>
      <c r="AH50" s="124"/>
      <c r="AI50" s="124"/>
      <c r="AJ50" s="124"/>
      <c r="AK50" s="124"/>
      <c r="AL50" s="124"/>
      <c r="AM50" s="124"/>
      <c r="AN50" s="124"/>
      <c r="AO50" s="124"/>
      <c r="AP50" s="124"/>
      <c r="AU50" s="3">
        <v>1390</v>
      </c>
      <c r="AV50" s="4">
        <v>50</v>
      </c>
    </row>
  </sheetData>
  <sheetProtection password="EB2B" sheet="1" selectLockedCells="1"/>
  <mergeCells count="281">
    <mergeCell ref="AE45:AJ45"/>
    <mergeCell ref="AK45:AM45"/>
    <mergeCell ref="AN45:AP45"/>
    <mergeCell ref="A50:G50"/>
    <mergeCell ref="AK12:AP12"/>
    <mergeCell ref="Y38:AD38"/>
    <mergeCell ref="AE38:AJ38"/>
    <mergeCell ref="B40:B41"/>
    <mergeCell ref="D40:D41"/>
    <mergeCell ref="F40:F45"/>
    <mergeCell ref="A31:E31"/>
    <mergeCell ref="F31:Q31"/>
    <mergeCell ref="R31:X31"/>
    <mergeCell ref="Y30:AD30"/>
    <mergeCell ref="AE30:AJ30"/>
    <mergeCell ref="AK44:AP44"/>
    <mergeCell ref="Y13:AD13"/>
    <mergeCell ref="AE13:AJ13"/>
    <mergeCell ref="AK13:AM13"/>
    <mergeCell ref="AN13:AP13"/>
    <mergeCell ref="A22:E22"/>
    <mergeCell ref="F22:Q22"/>
    <mergeCell ref="R22:X22"/>
    <mergeCell ref="A23:E23"/>
    <mergeCell ref="AL1:AP1"/>
    <mergeCell ref="A48:G48"/>
    <mergeCell ref="A49:G49"/>
    <mergeCell ref="H48:AP48"/>
    <mergeCell ref="A46:AP46"/>
    <mergeCell ref="Y42:AD42"/>
    <mergeCell ref="AE42:AJ42"/>
    <mergeCell ref="G44:J45"/>
    <mergeCell ref="M44:P45"/>
    <mergeCell ref="G42:J43"/>
    <mergeCell ref="Y44:AD44"/>
    <mergeCell ref="AE44:AJ44"/>
    <mergeCell ref="Y24:AD24"/>
    <mergeCell ref="Y28:AD28"/>
    <mergeCell ref="G28:J29"/>
    <mergeCell ref="Y36:AD36"/>
    <mergeCell ref="AE36:AJ36"/>
    <mergeCell ref="AK42:AP42"/>
    <mergeCell ref="A32:A37"/>
    <mergeCell ref="AK32:AP32"/>
    <mergeCell ref="AK33:AP33"/>
    <mergeCell ref="AE34:AJ34"/>
    <mergeCell ref="M32:P33"/>
    <mergeCell ref="AE43:AJ43"/>
    <mergeCell ref="G20:J21"/>
    <mergeCell ref="M20:P21"/>
    <mergeCell ref="G18:J19"/>
    <mergeCell ref="AE11:AJ11"/>
    <mergeCell ref="Y11:AD11"/>
    <mergeCell ref="AE14:AJ14"/>
    <mergeCell ref="Y20:AD20"/>
    <mergeCell ref="Y14:AD14"/>
    <mergeCell ref="AH9:AJ9"/>
    <mergeCell ref="Y9:AD9"/>
    <mergeCell ref="Y10:AD10"/>
    <mergeCell ref="B20:B21"/>
    <mergeCell ref="D20:D21"/>
    <mergeCell ref="G8:J9"/>
    <mergeCell ref="G10:J11"/>
    <mergeCell ref="S10:W11"/>
    <mergeCell ref="L8:L13"/>
    <mergeCell ref="S8:W9"/>
    <mergeCell ref="R8:R13"/>
    <mergeCell ref="S12:W13"/>
    <mergeCell ref="M10:P11"/>
    <mergeCell ref="M16:P17"/>
    <mergeCell ref="R16:R21"/>
    <mergeCell ref="A15:E15"/>
    <mergeCell ref="F15:Q15"/>
    <mergeCell ref="R15:X15"/>
    <mergeCell ref="S16:W17"/>
    <mergeCell ref="A16:A21"/>
    <mergeCell ref="B16:B17"/>
    <mergeCell ref="D16:D17"/>
    <mergeCell ref="F16:F21"/>
    <mergeCell ref="S20:W21"/>
    <mergeCell ref="A14:E14"/>
    <mergeCell ref="R14:X14"/>
    <mergeCell ref="F14:Q14"/>
    <mergeCell ref="AM2:AP2"/>
    <mergeCell ref="AE3:AH3"/>
    <mergeCell ref="AI3:AL3"/>
    <mergeCell ref="AM3:AP3"/>
    <mergeCell ref="AE2:AH2"/>
    <mergeCell ref="G5:K5"/>
    <mergeCell ref="D3:F3"/>
    <mergeCell ref="A5:F5"/>
    <mergeCell ref="AI2:AL2"/>
    <mergeCell ref="A3:C3"/>
    <mergeCell ref="Y4:AH5"/>
    <mergeCell ref="A2:F2"/>
    <mergeCell ref="L4:X5"/>
    <mergeCell ref="AA3:AD3"/>
    <mergeCell ref="AA2:AD2"/>
    <mergeCell ref="A6:E6"/>
    <mergeCell ref="M8:P9"/>
    <mergeCell ref="M12:P13"/>
    <mergeCell ref="G12:J13"/>
    <mergeCell ref="AI4:AL5"/>
    <mergeCell ref="AE6:AJ6"/>
    <mergeCell ref="Y7:AD7"/>
    <mergeCell ref="B10:B11"/>
    <mergeCell ref="D10:D11"/>
    <mergeCell ref="A8:A13"/>
    <mergeCell ref="F8:F13"/>
    <mergeCell ref="B8:B9"/>
    <mergeCell ref="B12:B13"/>
    <mergeCell ref="D12:D13"/>
    <mergeCell ref="D8:D9"/>
    <mergeCell ref="AE7:AJ7"/>
    <mergeCell ref="Y8:AD8"/>
    <mergeCell ref="A7:E7"/>
    <mergeCell ref="R7:X7"/>
    <mergeCell ref="R6:X6"/>
    <mergeCell ref="AK7:AL7"/>
    <mergeCell ref="F7:Q7"/>
    <mergeCell ref="F6:Q6"/>
    <mergeCell ref="AE9:AG9"/>
    <mergeCell ref="AM7:AP7"/>
    <mergeCell ref="AK11:AP11"/>
    <mergeCell ref="AK10:AP10"/>
    <mergeCell ref="AK9:AP9"/>
    <mergeCell ref="AK8:AP8"/>
    <mergeCell ref="Y6:AD6"/>
    <mergeCell ref="Y12:AD12"/>
    <mergeCell ref="AE8:AJ8"/>
    <mergeCell ref="AE12:AJ12"/>
    <mergeCell ref="AE10:AJ10"/>
    <mergeCell ref="AK17:AP17"/>
    <mergeCell ref="M18:P19"/>
    <mergeCell ref="S18:W19"/>
    <mergeCell ref="Y18:AD18"/>
    <mergeCell ref="AK18:AP18"/>
    <mergeCell ref="AK19:AP19"/>
    <mergeCell ref="AE18:AJ18"/>
    <mergeCell ref="AE16:AJ16"/>
    <mergeCell ref="Y15:AD15"/>
    <mergeCell ref="AE15:AJ15"/>
    <mergeCell ref="AK15:AL15"/>
    <mergeCell ref="AM15:AP15"/>
    <mergeCell ref="Y17:AD17"/>
    <mergeCell ref="Y19:AD19"/>
    <mergeCell ref="AE19:AJ19"/>
    <mergeCell ref="AE17:AG17"/>
    <mergeCell ref="AH17:AJ17"/>
    <mergeCell ref="AK16:AP16"/>
    <mergeCell ref="Y16:AD16"/>
    <mergeCell ref="B18:B19"/>
    <mergeCell ref="D18:D19"/>
    <mergeCell ref="G16:J17"/>
    <mergeCell ref="L16:L21"/>
    <mergeCell ref="S36:W37"/>
    <mergeCell ref="M34:P35"/>
    <mergeCell ref="AK20:AP20"/>
    <mergeCell ref="AK24:AP24"/>
    <mergeCell ref="AE25:AG25"/>
    <mergeCell ref="AH25:AJ25"/>
    <mergeCell ref="AK25:AP25"/>
    <mergeCell ref="AE20:AJ20"/>
    <mergeCell ref="F23:Q23"/>
    <mergeCell ref="R23:X23"/>
    <mergeCell ref="R24:R29"/>
    <mergeCell ref="S24:W25"/>
    <mergeCell ref="S26:W27"/>
    <mergeCell ref="Y32:AD32"/>
    <mergeCell ref="AE32:AJ32"/>
    <mergeCell ref="AE33:AG33"/>
    <mergeCell ref="AH33:AJ33"/>
    <mergeCell ref="M28:P29"/>
    <mergeCell ref="L24:L29"/>
    <mergeCell ref="R32:R37"/>
    <mergeCell ref="S32:W33"/>
    <mergeCell ref="S34:W35"/>
    <mergeCell ref="AK34:AP34"/>
    <mergeCell ref="AK35:AP35"/>
    <mergeCell ref="B36:B37"/>
    <mergeCell ref="D36:D37"/>
    <mergeCell ref="G36:J37"/>
    <mergeCell ref="M36:P37"/>
    <mergeCell ref="B32:B33"/>
    <mergeCell ref="D32:D33"/>
    <mergeCell ref="F32:F37"/>
    <mergeCell ref="G32:J33"/>
    <mergeCell ref="L32:L37"/>
    <mergeCell ref="B34:B35"/>
    <mergeCell ref="D34:D35"/>
    <mergeCell ref="G34:J35"/>
    <mergeCell ref="A30:E30"/>
    <mergeCell ref="F30:Q30"/>
    <mergeCell ref="R30:X30"/>
    <mergeCell ref="AE28:AJ28"/>
    <mergeCell ref="A24:A29"/>
    <mergeCell ref="B24:B25"/>
    <mergeCell ref="D24:D25"/>
    <mergeCell ref="F24:F29"/>
    <mergeCell ref="G24:J25"/>
    <mergeCell ref="M24:P25"/>
    <mergeCell ref="B28:B29"/>
    <mergeCell ref="D28:D29"/>
    <mergeCell ref="B26:B27"/>
    <mergeCell ref="D26:D27"/>
    <mergeCell ref="G26:J27"/>
    <mergeCell ref="S28:W29"/>
    <mergeCell ref="M26:P27"/>
    <mergeCell ref="Y27:AD27"/>
    <mergeCell ref="AE27:AJ27"/>
    <mergeCell ref="Y29:AD29"/>
    <mergeCell ref="AE29:AJ29"/>
    <mergeCell ref="AE24:AJ24"/>
    <mergeCell ref="Y26:AD26"/>
    <mergeCell ref="AE26:AJ26"/>
    <mergeCell ref="Y43:AD43"/>
    <mergeCell ref="G40:J41"/>
    <mergeCell ref="L40:L45"/>
    <mergeCell ref="D44:D45"/>
    <mergeCell ref="B42:B43"/>
    <mergeCell ref="D42:D43"/>
    <mergeCell ref="B44:B45"/>
    <mergeCell ref="A38:E38"/>
    <mergeCell ref="S44:W45"/>
    <mergeCell ref="M42:P43"/>
    <mergeCell ref="M40:P41"/>
    <mergeCell ref="R40:R45"/>
    <mergeCell ref="S40:W41"/>
    <mergeCell ref="S42:W43"/>
    <mergeCell ref="A40:A45"/>
    <mergeCell ref="F38:Q38"/>
    <mergeCell ref="R38:X38"/>
    <mergeCell ref="A39:E39"/>
    <mergeCell ref="F39:Q39"/>
    <mergeCell ref="R39:X39"/>
    <mergeCell ref="Y45:AD45"/>
    <mergeCell ref="AK40:AP40"/>
    <mergeCell ref="AE41:AG41"/>
    <mergeCell ref="Y21:AD21"/>
    <mergeCell ref="AE21:AJ21"/>
    <mergeCell ref="AK21:AM21"/>
    <mergeCell ref="AN21:AP21"/>
    <mergeCell ref="Y23:AD23"/>
    <mergeCell ref="AE23:AJ23"/>
    <mergeCell ref="AK23:AL23"/>
    <mergeCell ref="AM23:AP23"/>
    <mergeCell ref="Y25:AD25"/>
    <mergeCell ref="AK26:AP26"/>
    <mergeCell ref="AK27:AP27"/>
    <mergeCell ref="AK28:AP28"/>
    <mergeCell ref="Y22:AD22"/>
    <mergeCell ref="AE22:AJ22"/>
    <mergeCell ref="AH41:AJ41"/>
    <mergeCell ref="AK41:AP41"/>
    <mergeCell ref="Y40:AD40"/>
    <mergeCell ref="Y34:AD34"/>
    <mergeCell ref="Y41:AD41"/>
    <mergeCell ref="H50:AP50"/>
    <mergeCell ref="H49:AP49"/>
    <mergeCell ref="AK29:AM29"/>
    <mergeCell ref="AN29:AP29"/>
    <mergeCell ref="Y31:AD31"/>
    <mergeCell ref="AE31:AJ31"/>
    <mergeCell ref="AK31:AL31"/>
    <mergeCell ref="AM31:AP31"/>
    <mergeCell ref="AN47:AP47"/>
    <mergeCell ref="AG47:AM47"/>
    <mergeCell ref="Y33:AD33"/>
    <mergeCell ref="Y35:AD35"/>
    <mergeCell ref="AE35:AJ35"/>
    <mergeCell ref="Y37:AD37"/>
    <mergeCell ref="AE37:AJ37"/>
    <mergeCell ref="AK37:AM37"/>
    <mergeCell ref="AN37:AP37"/>
    <mergeCell ref="Y39:AD39"/>
    <mergeCell ref="AE39:AJ39"/>
    <mergeCell ref="AK39:AL39"/>
    <mergeCell ref="AM39:AP39"/>
    <mergeCell ref="AE40:AJ40"/>
    <mergeCell ref="AK36:AP36"/>
    <mergeCell ref="AK43:AP43"/>
  </mergeCells>
  <phoneticPr fontId="2"/>
  <dataValidations count="26">
    <dataValidation allowBlank="1" showInputMessage="1" showErrorMessage="1" prompt="事業所記号の4桁の数字を入力してください。" sqref="G5:K5"/>
    <dataValidation type="list" allowBlank="1" showInputMessage="1" showErrorMessage="1" promptTitle="▼をクリックして選択" prompt="被保険者の標準報酬月額を選択してください。" sqref="Y15:AD15 Y39:AD39 Y23:AD23 Y31:AD31 Y7:AD7">
      <formula1>$AU$4:$AU$50</formula1>
    </dataValidation>
    <dataValidation type="list" allowBlank="1" showInputMessage="1" showErrorMessage="1" promptTitle="▼をクリックして選択" prompt="昇(降)給が遡ったため、差額が支給されたときは、支払月を選択してください。" sqref="AK15:AL15 AK39:AL39 AK23:AL23 AK31:AL31 AK7:AL7">
      <formula1>"4,5,6,7,8,9,10,11,12,1,2,3"</formula1>
    </dataValidation>
    <dataValidation type="list" allowBlank="1" showInputMessage="1" showErrorMessage="1" promptTitle="▼をクリックして選択" prompt="届出を選択してください。" sqref="Y4">
      <formula1>"月額算定基礎届,月額変更届"</formula1>
    </dataValidation>
    <dataValidation allowBlank="1" showInputMessage="1" showErrorMessage="1" prompt="氏名を入力してください。_x000a_※姓と名の間には必ずスペースを入れてください。" sqref="F15:Q15 F31:Q31 F39:Q39 F23:Q23 F7:Q7"/>
    <dataValidation allowBlank="1" showInputMessage="1" showErrorMessage="1" prompt="西暦で入力してください。_x000a_《例》_x000a_令和5年4月1日の場合_x000a_ ⇒2023/4/1" sqref="R15:X15 R31:X31 R23:X23 R39:X39 R7:X7"/>
    <dataValidation allowBlank="1" showInputMessage="1" showErrorMessage="1" prompt="西暦で入力してください。_x000a_《例》_x000a_令和5年4月の場合_x000a_ ⇒2023/4/1" sqref="AE15:AJ15 AE39:AJ39 AE23:AJ23 AE31:AJ31 AE7:AJ7"/>
    <dataValidation allowBlank="1" showInputMessage="1" showErrorMessage="1" prompt="西暦で入力してください。_x000a_・月額算定基礎届の場合は、例年7月_x000a_・月額変更届の場合は、固定的賃金の変動月の4ヵ月目です。_x000a__x000a_《例》_x000a_令和5年4月の場合_x000a_ ⇒2023/4/1" sqref="AE21:AJ21 AE37:AJ37 AE45:AJ45 AE29:AJ29 AE13:AJ13"/>
    <dataValidation type="list" allowBlank="1" showInputMessage="1" showErrorMessage="1" promptTitle="▼をクリックして選択" prompt="◎月額算定基礎届の場合は、4月を選択してください。_x000a_◎月額変更届の場合は、固定的賃金の変動月を選択してください。_x000a_※支払が1ヵ月遅れの場合は、翌月を選択してください。_x000a_《例》_x000a_3月・4月・5月分の報酬が4月・5月・6月に支払われた場合⇒4" sqref="B18:B21 B34:B37 B42:B45 B26:B29 B10:B13">
      <formula1>"4,5,6,7,8,9,10,11,12,1,2,3"</formula1>
    </dataValidation>
    <dataValidation allowBlank="1" showInputMessage="1" showErrorMessage="1" prompt="本俸（月給・週給・日給など）、家族手当、住宅手当、通勤手当、時間外手当、宿直手当、役職手当、地域手当等の合計額を入力してください。_x000a_※１：年俸者は年報酬の12分の1の金額_x000a_※２：共済、金融推進手当は12分の1の金額_x000a_※３：年4回以上支給される同一性質の賞与等については総額の12分の1の金額" sqref="G16:J21 G32:J37 G40:J45 G24:J29 G8:J13"/>
    <dataValidation allowBlank="1" showInputMessage="1" showErrorMessage="1" prompt="通勤定期券、自社製品、車通勤の燃料費等は実額、食事・社宅（公宅）は厚生労働省が定める価格により算出し入力してください。_x000a_※所定の率を超える事業主の社会保険料負担分は、この欄に入力してください。" sqref="M16:P21 M32:P37 M40:P45 M24:P29 M8:P13"/>
    <dataValidation allowBlank="1" showInputMessage="1" showErrorMessage="1" prompt=" 昇給の遡り支給等により、算定基礎月中に差額が含まれているときや賃金カット、休職によりその月を算定しない場合は、差額やその月を除いた平均額を入力してください。" sqref="AE19:AJ19 AE35:AJ35 AE43:AJ43 AE27:AJ27 AE11:AJ11"/>
    <dataValidation type="list" allowBlank="1" showInputMessage="1" showErrorMessage="1" promptTitle="▼をクリックして選択" prompt="パート・短時間労働者の場合は必ず選択してください。" sqref="AK17:AP17 AK33:AP33 AK41:AP41 AK25:AP25 AK9:AP9">
      <formula1>"パート,短時間"</formula1>
    </dataValidation>
    <dataValidation type="list" allowBlank="1" showInputMessage="1" showErrorMessage="1" promptTitle="▼をクリックして選択" prompt="休職や年間報酬の平均で算定する場合は、必ず選択してください。" sqref="AK18:AP18 AK34:AP34 AK42:AP42 AK26:AP26 AK10:AP10">
      <formula1>"休職,年間平均"</formula1>
    </dataValidation>
    <dataValidation type="list" allowBlank="1" showInputMessage="1" showErrorMessage="1" promptTitle="▼をクリックして選択" prompt="算定基礎月を選択してください。_x000a_◎月額算定基礎届の場合は、4月を選択_x000a_◎月額変更届の場合は、固定的賃金の変動月を選択_x000a_※支払が1ヵ月遅れの場合は、翌月を選択_x000a_《例》_x000a_5月分の報酬が6月に支払われた場合⇒6" sqref="B16:B17 B32:B33 B40:B41 B24:B25 B8:B9">
      <formula1>"4,5,6,7,8,9,10,11,12,1,2,3"</formula1>
    </dataValidation>
    <dataValidation type="list" allowBlank="1" showInputMessage="1" showErrorMessage="1" promptTitle="▼をクリックして選択" prompt="昇給・降給のいずれかを選択してください。_x000a_※給与だけでなく諸手当の変動等も含みます。" sqref="AE17:AG17 AE33:AG33 AE41:AG41 AE25:AG25 AE9:AG9">
      <formula1>"昇給,降給"</formula1>
    </dataValidation>
    <dataValidation type="list" allowBlank="1" showInputMessage="1" showErrorMessage="1" promptTitle="▼をクリックして選択" prompt="昇(降)給のあった月を選択してください。" sqref="AH17:AJ17 AH33:AJ33 AH41:AJ41 AH25:AJ25 AH9:AJ9">
      <formula1>"4,5,6,7,8,9,10,11,12,1,2,3"</formula1>
    </dataValidation>
    <dataValidation allowBlank="1" showInputMessage="1" showErrorMessage="1" prompt="昇(降)給が遡ったため、差額が支給されたときは、支払額を入力してください。" sqref="AM15:AP15 AM39:AP39 AM23:AP23 AM31:AP31 AM7:AP7"/>
    <dataValidation allowBlank="1" showInputMessage="1" showErrorMessage="1" prompt="被保険者番号を入力してください。_x000a_※枝番は必要ありません。" sqref="A15:E15 A39:E39 A23:E23 A31:E31 A7:E7"/>
    <dataValidation allowBlank="1" showInputMessage="1" showErrorMessage="1" prompt="提出日を西暦で入力してください。_x000a_《例》_x000a_令和5年4月1日の場合_x000a_ ⇒2023/4/1" sqref="AG47:AM47"/>
    <dataValidation allowBlank="1" showInputMessage="1" showErrorMessage="1" promptTitle="決定後の標報月額は入力できません" prompt="平均額に基づき自動で記載します。" sqref="Y21:AD21 Y45:AD45 Y29:AD29 Y37:AD37 Y13:AD13"/>
    <dataValidation allowBlank="1" showInputMessage="1" showErrorMessage="1" promptTitle="平均額は入力できません" prompt="標報月額の総計を平均して自動で記載します。" sqref="Y19:AD19 Y43:AD43 Y27:AD27 Y35:AD35 Y11:AD11"/>
    <dataValidation allowBlank="1" showInputMessage="1" showErrorMessage="1" promptTitle="標報月額の総計は入力できません" prompt="標報月額(合計)の総計を自動で喜いします。" sqref="Y17:AD17 Y41:AD41 Y25:AD25 Y33:AD33 Y9:AD9"/>
    <dataValidation allowBlank="1" showInputMessage="1" showErrorMessage="1" promptTitle="標報月額(合計)は入力できません" prompt="標報月額の通貨により額及び現物による額の合計を自動で記載します。" sqref="S16:W21 S40:W45 S24:W29 S32:W37 S8:W13"/>
    <dataValidation type="list" allowBlank="1" showInputMessage="1" showErrorMessage="1" prompt="既に届出済の月額算定基礎届・月額変更届を訂正・取消する場合は、該当するものを選択してください。" sqref="AI4:AL5">
      <formula1>"(訂正),(取消)"</formula1>
    </dataValidation>
    <dataValidation allowBlank="1" showInputMessage="1" showErrorMessage="1" prompt="算定基礎月の報酬支払いの基礎となった日数を選択してください。_x000a_１．月給者は各月の暦日数_x000a_２．月給者で欠勤日数分に応じて給与が差し引かれる場合は、就業規則、給与規定等に基づき事業所が定めた日数から当該欠勤日数を控除した日数_x000a_３．日給者・時給者については各月の出勤日数" sqref="D16:D21 D24:D29 D32:D37 D40:D45 D8:D13"/>
  </dataValidations>
  <printOptions horizontalCentered="1" verticalCentered="1"/>
  <pageMargins left="0" right="0" top="0" bottom="0" header="0" footer="0"/>
  <pageSetup paperSize="9" orientation="portrait" blackAndWhite="1"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月額算定基礎届・月額変更届</vt:lpstr>
      <vt:lpstr>月額算定基礎届・月額変更届!Print_Area</vt:lpstr>
    </vt:vector>
  </TitlesOfParts>
  <Company>artsystem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F-nishiya</dc:creator>
  <cp:lastModifiedBy>kenpo</cp:lastModifiedBy>
  <cp:lastPrinted>2023-03-03T04:41:39Z</cp:lastPrinted>
  <dcterms:created xsi:type="dcterms:W3CDTF">2005-08-02T00:11:56Z</dcterms:created>
  <dcterms:modified xsi:type="dcterms:W3CDTF">2023-03-22T00:31:49Z</dcterms:modified>
</cp:coreProperties>
</file>