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0.0.11\業務部\適用課\新届け出\R5公表用\保険証・適用に関する書式\"/>
    </mc:Choice>
  </mc:AlternateContent>
  <bookViews>
    <workbookView xWindow="0" yWindow="75" windowWidth="16020" windowHeight="12375"/>
  </bookViews>
  <sheets>
    <sheet name="月額算定基礎届・月額変更届" sheetId="1" r:id="rId1"/>
  </sheets>
  <definedNames>
    <definedName name="_xlnm.Print_Area" localSheetId="0">月額算定基礎届・月額変更届!$A$1:$AP$50</definedName>
  </definedNames>
  <calcPr calcId="162913"/>
</workbook>
</file>

<file path=xl/calcChain.xml><?xml version="1.0" encoding="utf-8"?>
<calcChain xmlns="http://schemas.openxmlformats.org/spreadsheetml/2006/main">
  <c r="AN13" i="1" l="1"/>
  <c r="AK13" i="1"/>
  <c r="X12" i="1"/>
  <c r="S12" i="1"/>
  <c r="E12" i="1"/>
  <c r="Y11" i="1"/>
  <c r="Y13" i="1" s="1"/>
  <c r="X10" i="1"/>
  <c r="S10" i="1"/>
  <c r="E10" i="1"/>
  <c r="B10" i="1"/>
  <c r="B12" i="1" s="1"/>
  <c r="Y9" i="1"/>
  <c r="S8" i="1"/>
  <c r="X8" i="1" s="1"/>
  <c r="E8" i="1"/>
  <c r="AN21" i="1"/>
  <c r="AK21" i="1"/>
  <c r="S20" i="1"/>
  <c r="X20" i="1" s="1"/>
  <c r="E20" i="1"/>
  <c r="Y19" i="1"/>
  <c r="Y21" i="1" s="1"/>
  <c r="X18" i="1"/>
  <c r="S18" i="1"/>
  <c r="E18" i="1"/>
  <c r="B18" i="1"/>
  <c r="B20" i="1" s="1"/>
  <c r="Y17" i="1"/>
  <c r="S16" i="1"/>
  <c r="X16" i="1" s="1"/>
  <c r="E16" i="1"/>
  <c r="AN29" i="1"/>
  <c r="AK29" i="1"/>
  <c r="S28" i="1"/>
  <c r="X28" i="1" s="1"/>
  <c r="E28" i="1"/>
  <c r="Y27" i="1"/>
  <c r="Y29" i="1" s="1"/>
  <c r="X26" i="1"/>
  <c r="S26" i="1"/>
  <c r="E26" i="1"/>
  <c r="B26" i="1"/>
  <c r="B28" i="1" s="1"/>
  <c r="Y25" i="1"/>
  <c r="S24" i="1"/>
  <c r="X24" i="1" s="1"/>
  <c r="E24" i="1"/>
  <c r="AN37" i="1"/>
  <c r="AK37" i="1"/>
  <c r="Y37" i="1"/>
  <c r="S36" i="1"/>
  <c r="X36" i="1" s="1"/>
  <c r="E36" i="1"/>
  <c r="Y35" i="1"/>
  <c r="AK36" i="1" s="1"/>
  <c r="S34" i="1"/>
  <c r="X34" i="1" s="1"/>
  <c r="E34" i="1"/>
  <c r="B34" i="1"/>
  <c r="B36" i="1" s="1"/>
  <c r="Y33" i="1"/>
  <c r="X32" i="1"/>
  <c r="S32" i="1"/>
  <c r="E32" i="1"/>
  <c r="AK12" i="1" l="1"/>
  <c r="AK20" i="1"/>
  <c r="AK28" i="1"/>
  <c r="AK44" i="1"/>
  <c r="AN45" i="1" l="1"/>
  <c r="AK45" i="1"/>
  <c r="S44" i="1"/>
  <c r="X44" i="1" s="1"/>
  <c r="E44" i="1"/>
  <c r="Y43" i="1"/>
  <c r="Y45" i="1" s="1"/>
  <c r="S42" i="1"/>
  <c r="X42" i="1" s="1"/>
  <c r="E42" i="1"/>
  <c r="B42" i="1"/>
  <c r="B44" i="1" s="1"/>
  <c r="Y41" i="1"/>
  <c r="S40" i="1"/>
  <c r="X40" i="1" s="1"/>
  <c r="E40" i="1"/>
</calcChain>
</file>

<file path=xl/sharedStrings.xml><?xml version="1.0" encoding="utf-8"?>
<sst xmlns="http://schemas.openxmlformats.org/spreadsheetml/2006/main" count="173" uniqueCount="33">
  <si>
    <t>様式番号</t>
    <phoneticPr fontId="2"/>
  </si>
  <si>
    <t>円</t>
    <rPh sb="0" eb="1">
      <t>エン</t>
    </rPh>
    <phoneticPr fontId="2"/>
  </si>
  <si>
    <t>適</t>
    <rPh sb="0" eb="1">
      <t>テキ</t>
    </rPh>
    <phoneticPr fontId="2"/>
  </si>
  <si>
    <t>部　長</t>
    <phoneticPr fontId="2"/>
  </si>
  <si>
    <t>事業所記号</t>
    <rPh sb="0" eb="3">
      <t>ジギョウショ</t>
    </rPh>
    <rPh sb="3" eb="5">
      <t>キゴウ</t>
    </rPh>
    <phoneticPr fontId="2"/>
  </si>
  <si>
    <t>健康保険被保険者報酬</t>
    <rPh sb="8" eb="10">
      <t>ホウシュウ</t>
    </rPh>
    <phoneticPr fontId="2"/>
  </si>
  <si>
    <t>被保険者番号</t>
    <rPh sb="0" eb="4">
      <t>ヒホケンシャ</t>
    </rPh>
    <rPh sb="4" eb="6">
      <t>バンゴウ</t>
    </rPh>
    <phoneticPr fontId="2"/>
  </si>
  <si>
    <t>被保険者氏名</t>
    <rPh sb="0" eb="4">
      <t>ヒホケンシャ</t>
    </rPh>
    <rPh sb="4" eb="6">
      <t>シメイ</t>
    </rPh>
    <phoneticPr fontId="2"/>
  </si>
  <si>
    <t>生年月日</t>
    <rPh sb="0" eb="2">
      <t>セイネン</t>
    </rPh>
    <rPh sb="2" eb="4">
      <t>ガッピ</t>
    </rPh>
    <phoneticPr fontId="2"/>
  </si>
  <si>
    <t>適用年月</t>
    <rPh sb="0" eb="2">
      <t>テキヨウ</t>
    </rPh>
    <rPh sb="2" eb="4">
      <t>ネンゲツ</t>
    </rPh>
    <phoneticPr fontId="2"/>
  </si>
  <si>
    <t>平均額</t>
    <rPh sb="0" eb="2">
      <t>ヘイキン</t>
    </rPh>
    <rPh sb="2" eb="3">
      <t>ガク</t>
    </rPh>
    <phoneticPr fontId="2"/>
  </si>
  <si>
    <t>修正平均額</t>
    <rPh sb="0" eb="2">
      <t>シュウセイ</t>
    </rPh>
    <rPh sb="2" eb="4">
      <t>ヘイキン</t>
    </rPh>
    <rPh sb="4" eb="5">
      <t>ガク</t>
    </rPh>
    <phoneticPr fontId="2"/>
  </si>
  <si>
    <t>報酬月額の総計</t>
    <rPh sb="0" eb="2">
      <t>ホウシュウ</t>
    </rPh>
    <rPh sb="2" eb="4">
      <t>ゲツガク</t>
    </rPh>
    <rPh sb="5" eb="7">
      <t>ソウケイ</t>
    </rPh>
    <phoneticPr fontId="2"/>
  </si>
  <si>
    <t>課長</t>
    <rPh sb="0" eb="2">
      <t>カチョウ</t>
    </rPh>
    <phoneticPr fontId="2"/>
  </si>
  <si>
    <t>日</t>
    <rPh sb="0" eb="1">
      <t>ヒ</t>
    </rPh>
    <phoneticPr fontId="2"/>
  </si>
  <si>
    <t>月</t>
    <rPh sb="0" eb="1">
      <t>ツキ</t>
    </rPh>
    <phoneticPr fontId="2"/>
  </si>
  <si>
    <t>事業所名称</t>
    <rPh sb="0" eb="3">
      <t>ジギョウショ</t>
    </rPh>
    <rPh sb="3" eb="5">
      <t>メイショウ</t>
    </rPh>
    <phoneticPr fontId="2"/>
  </si>
  <si>
    <t>備考</t>
    <rPh sb="0" eb="2">
      <t>ビコウ</t>
    </rPh>
    <phoneticPr fontId="2"/>
  </si>
  <si>
    <t>従前の標報月額</t>
    <rPh sb="0" eb="2">
      <t>ジュウゼン</t>
    </rPh>
    <rPh sb="3" eb="4">
      <t>シルベ</t>
    </rPh>
    <rPh sb="4" eb="5">
      <t>ホウ</t>
    </rPh>
    <rPh sb="5" eb="7">
      <t>ゲツガク</t>
    </rPh>
    <phoneticPr fontId="2"/>
  </si>
  <si>
    <t>決定後の標報月額</t>
    <rPh sb="0" eb="2">
      <t>ケッテイ</t>
    </rPh>
    <rPh sb="2" eb="3">
      <t>ゴ</t>
    </rPh>
    <phoneticPr fontId="2"/>
  </si>
  <si>
    <t>従前の改定年月</t>
    <rPh sb="0" eb="2">
      <t>ジュウゼン</t>
    </rPh>
    <rPh sb="3" eb="5">
      <t>カイテイ</t>
    </rPh>
    <rPh sb="5" eb="7">
      <t>ネンゲツ</t>
    </rPh>
    <phoneticPr fontId="2"/>
  </si>
  <si>
    <t>昇(降)給</t>
    <rPh sb="2" eb="3">
      <t>フ</t>
    </rPh>
    <rPh sb="4" eb="5">
      <t>キュウ</t>
    </rPh>
    <phoneticPr fontId="2"/>
  </si>
  <si>
    <t>遡及支払額</t>
    <phoneticPr fontId="2"/>
  </si>
  <si>
    <t>提出</t>
    <rPh sb="0" eb="2">
      <t>テイシュツ</t>
    </rPh>
    <phoneticPr fontId="2"/>
  </si>
  <si>
    <t>事業所所在地</t>
    <rPh sb="0" eb="3">
      <t>ジギョウショ</t>
    </rPh>
    <rPh sb="3" eb="6">
      <t>ショザイチ</t>
    </rPh>
    <phoneticPr fontId="2"/>
  </si>
  <si>
    <t>支払基礎月・日数</t>
    <rPh sb="0" eb="2">
      <t>シハラ</t>
    </rPh>
    <rPh sb="2" eb="4">
      <t>キソ</t>
    </rPh>
    <rPh sb="4" eb="5">
      <t>ツキ</t>
    </rPh>
    <rPh sb="6" eb="8">
      <t>ニッスウ</t>
    </rPh>
    <phoneticPr fontId="2"/>
  </si>
  <si>
    <r>
      <t>標報月額</t>
    </r>
    <r>
      <rPr>
        <sz val="5"/>
        <rFont val="ＭＳ Ｐ明朝"/>
        <family val="1"/>
        <charset val="128"/>
      </rPr>
      <t>(通貨による額)</t>
    </r>
    <rPh sb="0" eb="4">
      <t>ヒョウホウゲツガク</t>
    </rPh>
    <rPh sb="5" eb="7">
      <t>ツウカ</t>
    </rPh>
    <rPh sb="10" eb="11">
      <t>ガク</t>
    </rPh>
    <phoneticPr fontId="2"/>
  </si>
  <si>
    <r>
      <t>標報月額</t>
    </r>
    <r>
      <rPr>
        <sz val="5"/>
        <rFont val="ＭＳ Ｐ明朝"/>
        <family val="1"/>
        <charset val="128"/>
      </rPr>
      <t>(現物による額)</t>
    </r>
    <rPh sb="0" eb="4">
      <t>ヒョウホウゲツガク</t>
    </rPh>
    <rPh sb="5" eb="7">
      <t>ゲンブツ</t>
    </rPh>
    <rPh sb="10" eb="11">
      <t>ガク</t>
    </rPh>
    <phoneticPr fontId="2"/>
  </si>
  <si>
    <t>標報月額(合計)</t>
    <rPh sb="0" eb="4">
      <t>ヒョウホウゲツガク</t>
    </rPh>
    <rPh sb="5" eb="7">
      <t>ゴウケイ</t>
    </rPh>
    <phoneticPr fontId="2"/>
  </si>
  <si>
    <t>事業主氏名</t>
    <rPh sb="0" eb="3">
      <t>ジギョウヌシ</t>
    </rPh>
    <rPh sb="3" eb="5">
      <t>シメイ</t>
    </rPh>
    <rPh sb="4" eb="5">
      <t>メイ</t>
    </rPh>
    <phoneticPr fontId="2"/>
  </si>
  <si>
    <t>ver 1.01</t>
    <phoneticPr fontId="2"/>
  </si>
  <si>
    <t>扱</t>
    <rPh sb="0" eb="1">
      <t>アツカ</t>
    </rPh>
    <phoneticPr fontId="2"/>
  </si>
  <si>
    <t>合議</t>
    <rPh sb="0" eb="2">
      <t>ゴウギ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</si>
</sst>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411]ggge&quot;年&quot;m&quot;月&quot;d&quot;日&quot;;@"/>
    <numFmt numFmtId="177" formatCode="#,##0&quot;円&quot;;[Red]\-#,##0"/>
    <numFmt numFmtId="178" formatCode="#,##0&quot;月&quot;"/>
    <numFmt numFmtId="179" formatCode="[$-411]ggge&quot;年&quot;m&quot;月&quot;;@"/>
    <numFmt numFmtId="180" formatCode="#,##0&quot;円&quot;"/>
    <numFmt numFmtId="181" formatCode="#,##0&quot;千&quot;&quot;円&quot;"/>
    <numFmt numFmtId="182" formatCode="General&quot;等&quot;&quot;級&quot;\⇒"/>
    <numFmt numFmtId="183" formatCode="General&quot;等&quot;&quot;級&quot;"/>
    <numFmt numFmtId="184" formatCode="General&quot;月&quot;"/>
  </numFmts>
  <fonts count="22" x14ac:knownFonts="1">
    <font>
      <sz val="11"/>
      <name val="ＭＳ Ｐゴシック"/>
      <family val="3"/>
      <charset val="128"/>
    </font>
    <font>
      <sz val="11"/>
      <name val="ＭＳ Ｐ明朝"/>
      <family val="1"/>
      <charset val="128"/>
    </font>
    <font>
      <sz val="6"/>
      <name val="ＭＳ Ｐゴシック"/>
      <family val="3"/>
      <charset val="128"/>
    </font>
    <font>
      <b/>
      <sz val="18"/>
      <name val="ＭＳ Ｐ明朝"/>
      <family val="1"/>
      <charset val="128"/>
    </font>
    <font>
      <sz val="10"/>
      <name val="ＭＳ Ｐ明朝"/>
      <family val="1"/>
      <charset val="128"/>
    </font>
    <font>
      <b/>
      <sz val="16"/>
      <name val="ＭＳ Ｐ明朝"/>
      <family val="1"/>
      <charset val="128"/>
    </font>
    <font>
      <sz val="6"/>
      <name val="ＭＳ Ｐ明朝"/>
      <family val="1"/>
      <charset val="128"/>
    </font>
    <font>
      <sz val="8"/>
      <name val="ＭＳ Ｐ明朝"/>
      <family val="1"/>
      <charset val="128"/>
    </font>
    <font>
      <b/>
      <sz val="10"/>
      <name val="ＭＳ ゴシック"/>
      <family val="3"/>
      <charset val="128"/>
    </font>
    <font>
      <sz val="11"/>
      <name val="ＭＳ Ｐゴシック"/>
      <family val="3"/>
      <charset val="128"/>
    </font>
    <font>
      <sz val="8"/>
      <color theme="0"/>
      <name val="ＭＳ Ｐ明朝"/>
      <family val="1"/>
      <charset val="128"/>
    </font>
    <font>
      <b/>
      <sz val="11"/>
      <name val="ＭＳ ゴシック"/>
      <family val="3"/>
      <charset val="128"/>
    </font>
    <font>
      <sz val="10"/>
      <name val="ＭＳ ゴシック"/>
      <family val="3"/>
      <charset val="128"/>
    </font>
    <font>
      <b/>
      <sz val="16"/>
      <name val="ＭＳ ゴシック"/>
      <family val="3"/>
      <charset val="128"/>
    </font>
    <font>
      <sz val="11"/>
      <name val="ＭＳ ゴシック"/>
      <family val="3"/>
      <charset val="128"/>
    </font>
    <font>
      <sz val="18"/>
      <name val="ＭＳ ゴシック"/>
      <family val="3"/>
      <charset val="128"/>
    </font>
    <font>
      <b/>
      <sz val="10"/>
      <name val="ＭＳ Ｐ明朝"/>
      <family val="1"/>
      <charset val="128"/>
    </font>
    <font>
      <b/>
      <sz val="9"/>
      <name val="ＭＳ ゴシック"/>
      <family val="3"/>
      <charset val="128"/>
    </font>
    <font>
      <b/>
      <sz val="10"/>
      <color rgb="FFFF0000"/>
      <name val="ＭＳ ゴシック"/>
      <family val="3"/>
      <charset val="128"/>
    </font>
    <font>
      <sz val="5"/>
      <name val="ＭＳ Ｐ明朝"/>
      <family val="1"/>
      <charset val="128"/>
    </font>
    <font>
      <b/>
      <sz val="16"/>
      <color rgb="FFFF0000"/>
      <name val="ＭＳ ゴシック"/>
      <family val="3"/>
      <charset val="128"/>
    </font>
    <font>
      <b/>
      <sz val="13"/>
      <name val="ＭＳ ゴシック"/>
      <family val="3"/>
      <charset val="128"/>
    </font>
  </fonts>
  <fills count="3">
    <fill>
      <patternFill patternType="none"/>
    </fill>
    <fill>
      <patternFill patternType="gray125"/>
    </fill>
    <fill>
      <patternFill patternType="solid">
        <fgColor theme="4" tint="0.79998168889431442"/>
        <bgColor indexed="64"/>
      </patternFill>
    </fill>
  </fills>
  <borders count="28">
    <border>
      <left/>
      <right/>
      <top/>
      <bottom/>
      <diagonal/>
    </border>
    <border>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25">
    <xf numFmtId="0" fontId="0" fillId="0" borderId="0" xfId="0">
      <alignment vertical="center"/>
    </xf>
    <xf numFmtId="0" fontId="1" fillId="0" borderId="0" xfId="0" applyFont="1" applyFill="1" applyProtection="1">
      <alignment vertical="center"/>
      <protection hidden="1"/>
    </xf>
    <xf numFmtId="0" fontId="4" fillId="0" borderId="0" xfId="0" applyFont="1" applyFill="1" applyBorder="1" applyAlignment="1" applyProtection="1">
      <alignment vertical="center"/>
      <protection hidden="1"/>
    </xf>
    <xf numFmtId="38" fontId="1" fillId="0" borderId="0" xfId="1" applyFont="1" applyFill="1" applyAlignment="1" applyProtection="1">
      <alignment horizontal="right" vertical="center"/>
      <protection hidden="1"/>
    </xf>
    <xf numFmtId="0" fontId="1" fillId="0" borderId="0" xfId="0" applyFont="1" applyFill="1" applyAlignment="1" applyProtection="1">
      <alignment horizontal="right" vertical="center"/>
      <protection hidden="1"/>
    </xf>
    <xf numFmtId="0" fontId="3" fillId="0" borderId="0" xfId="0" applyFont="1" applyFill="1" applyBorder="1" applyAlignment="1" applyProtection="1">
      <alignment vertical="center"/>
      <protection hidden="1"/>
    </xf>
    <xf numFmtId="0" fontId="5" fillId="0" borderId="0" xfId="0" applyFont="1" applyFill="1" applyAlignment="1" applyProtection="1">
      <protection hidden="1"/>
    </xf>
    <xf numFmtId="0" fontId="3" fillId="0" borderId="0" xfId="0" applyFont="1" applyFill="1" applyBorder="1" applyAlignment="1" applyProtection="1">
      <alignment horizontal="center" vertical="center"/>
      <protection hidden="1"/>
    </xf>
    <xf numFmtId="0" fontId="1" fillId="0" borderId="0" xfId="0" applyFont="1" applyFill="1" applyBorder="1" applyAlignment="1" applyProtection="1">
      <alignment horizontal="center" vertical="center"/>
      <protection hidden="1"/>
    </xf>
    <xf numFmtId="0" fontId="3" fillId="0" borderId="0" xfId="0" applyFont="1" applyFill="1" applyAlignment="1" applyProtection="1">
      <alignment horizontal="center" vertical="center"/>
      <protection hidden="1"/>
    </xf>
    <xf numFmtId="0" fontId="1" fillId="0" borderId="0" xfId="0" applyFont="1" applyFill="1" applyAlignment="1" applyProtection="1">
      <alignment horizontal="distributed" vertical="center"/>
      <protection hidden="1"/>
    </xf>
    <xf numFmtId="0" fontId="6" fillId="0" borderId="7" xfId="0" applyFont="1" applyFill="1" applyBorder="1" applyProtection="1">
      <alignment vertical="center"/>
      <protection hidden="1"/>
    </xf>
    <xf numFmtId="0" fontId="1" fillId="0" borderId="7" xfId="0" applyFont="1" applyFill="1" applyBorder="1" applyProtection="1">
      <alignment vertical="center"/>
      <protection hidden="1"/>
    </xf>
    <xf numFmtId="0" fontId="1" fillId="0" borderId="8" xfId="0" applyFont="1" applyFill="1" applyBorder="1" applyProtection="1">
      <alignment vertical="center"/>
      <protection hidden="1"/>
    </xf>
    <xf numFmtId="0" fontId="7" fillId="0" borderId="8" xfId="0" applyNumberFormat="1" applyFont="1" applyFill="1" applyBorder="1" applyAlignment="1" applyProtection="1">
      <protection hidden="1"/>
    </xf>
    <xf numFmtId="0" fontId="10" fillId="0" borderId="8" xfId="0" applyNumberFormat="1" applyFont="1" applyFill="1" applyBorder="1" applyAlignment="1" applyProtection="1">
      <protection hidden="1"/>
    </xf>
    <xf numFmtId="0" fontId="7" fillId="0" borderId="5" xfId="0" applyNumberFormat="1" applyFont="1" applyFill="1" applyBorder="1" applyAlignment="1" applyProtection="1">
      <protection hidden="1"/>
    </xf>
    <xf numFmtId="0" fontId="14" fillId="0" borderId="0" xfId="0" applyFont="1" applyFill="1" applyProtection="1">
      <alignment vertical="center"/>
      <protection hidden="1"/>
    </xf>
    <xf numFmtId="176" fontId="8" fillId="0" borderId="0" xfId="0" applyNumberFormat="1" applyFont="1" applyFill="1" applyAlignment="1" applyProtection="1">
      <alignment vertical="center"/>
      <protection hidden="1"/>
    </xf>
    <xf numFmtId="182" fontId="17" fillId="0" borderId="4" xfId="0" applyNumberFormat="1" applyFont="1" applyFill="1" applyBorder="1" applyAlignment="1" applyProtection="1">
      <alignment horizontal="right" vertical="center" shrinkToFit="1"/>
      <protection hidden="1"/>
    </xf>
    <xf numFmtId="182" fontId="17" fillId="0" borderId="1" xfId="0" applyNumberFormat="1" applyFont="1" applyFill="1" applyBorder="1" applyAlignment="1" applyProtection="1">
      <alignment horizontal="right" vertical="center" shrinkToFit="1"/>
      <protection hidden="1"/>
    </xf>
    <xf numFmtId="183" fontId="17" fillId="0" borderId="1" xfId="0" applyNumberFormat="1" applyFont="1" applyFill="1" applyBorder="1" applyAlignment="1" applyProtection="1">
      <alignment horizontal="left" vertical="center" shrinkToFit="1"/>
      <protection hidden="1"/>
    </xf>
    <xf numFmtId="183" fontId="17" fillId="0" borderId="5" xfId="0" applyNumberFormat="1" applyFont="1" applyFill="1" applyBorder="1" applyAlignment="1" applyProtection="1">
      <alignment horizontal="left" vertical="center" shrinkToFit="1"/>
      <protection hidden="1"/>
    </xf>
    <xf numFmtId="0" fontId="12" fillId="0" borderId="0" xfId="0" applyFont="1" applyFill="1" applyAlignment="1" applyProtection="1">
      <alignment horizontal="center" vertical="center"/>
      <protection hidden="1"/>
    </xf>
    <xf numFmtId="180" fontId="8" fillId="0" borderId="4" xfId="0" applyNumberFormat="1" applyFont="1" applyFill="1" applyBorder="1" applyAlignment="1" applyProtection="1">
      <alignment horizontal="right" vertical="center" indent="1"/>
      <protection hidden="1"/>
    </xf>
    <xf numFmtId="180" fontId="8" fillId="0" borderId="1" xfId="0" applyNumberFormat="1" applyFont="1" applyFill="1" applyBorder="1" applyAlignment="1" applyProtection="1">
      <alignment horizontal="right" vertical="center" indent="1"/>
      <protection hidden="1"/>
    </xf>
    <xf numFmtId="180" fontId="8" fillId="0" borderId="5" xfId="0" applyNumberFormat="1" applyFont="1" applyFill="1" applyBorder="1" applyAlignment="1" applyProtection="1">
      <alignment horizontal="right" vertical="center" indent="1"/>
      <protection hidden="1"/>
    </xf>
    <xf numFmtId="181" fontId="8" fillId="0" borderId="4" xfId="0" applyNumberFormat="1" applyFont="1" applyFill="1" applyBorder="1" applyAlignment="1" applyProtection="1">
      <alignment horizontal="right" vertical="center" indent="1"/>
      <protection hidden="1"/>
    </xf>
    <xf numFmtId="181" fontId="8" fillId="0" borderId="1" xfId="0" applyNumberFormat="1" applyFont="1" applyFill="1" applyBorder="1" applyAlignment="1" applyProtection="1">
      <alignment horizontal="right" vertical="center" indent="1"/>
      <protection hidden="1"/>
    </xf>
    <xf numFmtId="181" fontId="8" fillId="0" borderId="5" xfId="0" applyNumberFormat="1" applyFont="1" applyFill="1" applyBorder="1" applyAlignment="1" applyProtection="1">
      <alignment horizontal="right" vertical="center" indent="1"/>
      <protection hidden="1"/>
    </xf>
    <xf numFmtId="0" fontId="6" fillId="0" borderId="6" xfId="0" applyFont="1" applyFill="1" applyBorder="1" applyAlignment="1" applyProtection="1">
      <alignment vertical="center"/>
      <protection hidden="1"/>
    </xf>
    <xf numFmtId="0" fontId="6" fillId="0" borderId="7" xfId="0" applyFont="1" applyFill="1" applyBorder="1" applyAlignment="1" applyProtection="1">
      <alignment vertical="center"/>
      <protection hidden="1"/>
    </xf>
    <xf numFmtId="0" fontId="18" fillId="0" borderId="12" xfId="0" applyFont="1" applyFill="1" applyBorder="1" applyAlignment="1" applyProtection="1">
      <alignment horizontal="left" vertical="center" shrinkToFit="1"/>
      <protection hidden="1"/>
    </xf>
    <xf numFmtId="0" fontId="18" fillId="0" borderId="0" xfId="0" applyFont="1" applyFill="1" applyBorder="1" applyAlignment="1" applyProtection="1">
      <alignment horizontal="left" vertical="center" shrinkToFit="1"/>
      <protection hidden="1"/>
    </xf>
    <xf numFmtId="0" fontId="18" fillId="0" borderId="15" xfId="0" applyFont="1" applyFill="1" applyBorder="1" applyAlignment="1" applyProtection="1">
      <alignment horizontal="left" vertical="center" shrinkToFit="1"/>
      <protection hidden="1"/>
    </xf>
    <xf numFmtId="0" fontId="4" fillId="0" borderId="6" xfId="0" applyFont="1" applyFill="1" applyBorder="1" applyAlignment="1" applyProtection="1">
      <alignment horizontal="left" vertical="center" justifyLastLine="1"/>
      <protection hidden="1"/>
    </xf>
    <xf numFmtId="0" fontId="4" fillId="0" borderId="7" xfId="0" applyFont="1" applyFill="1" applyBorder="1" applyAlignment="1" applyProtection="1">
      <alignment horizontal="left" vertical="center" justifyLastLine="1"/>
      <protection hidden="1"/>
    </xf>
    <xf numFmtId="0" fontId="4" fillId="0" borderId="8" xfId="0" applyFont="1" applyFill="1" applyBorder="1" applyAlignment="1" applyProtection="1">
      <alignment horizontal="left" vertical="center" justifyLastLine="1"/>
      <protection hidden="1"/>
    </xf>
    <xf numFmtId="0" fontId="6" fillId="0" borderId="8" xfId="0" applyFont="1" applyFill="1" applyBorder="1" applyAlignment="1" applyProtection="1">
      <alignment vertical="center"/>
      <protection hidden="1"/>
    </xf>
    <xf numFmtId="0" fontId="7" fillId="0" borderId="10" xfId="0" applyFont="1" applyFill="1" applyBorder="1" applyAlignment="1" applyProtection="1">
      <alignment horizontal="center" vertical="center" textRotation="255" shrinkToFit="1"/>
      <protection hidden="1"/>
    </xf>
    <xf numFmtId="0" fontId="7" fillId="0" borderId="11" xfId="0" applyFont="1" applyFill="1" applyBorder="1" applyAlignment="1" applyProtection="1">
      <alignment horizontal="center" vertical="center" textRotation="255" shrinkToFit="1"/>
      <protection hidden="1"/>
    </xf>
    <xf numFmtId="0" fontId="7" fillId="0" borderId="26" xfId="0" applyFont="1" applyFill="1" applyBorder="1" applyAlignment="1" applyProtection="1">
      <alignment horizontal="center" vertical="center" textRotation="255" shrinkToFit="1"/>
      <protection hidden="1"/>
    </xf>
    <xf numFmtId="0" fontId="8" fillId="0" borderId="6" xfId="0" applyFont="1" applyFill="1" applyBorder="1" applyAlignment="1" applyProtection="1">
      <alignment horizontal="center" vertical="center" shrinkToFit="1"/>
      <protection hidden="1"/>
    </xf>
    <xf numFmtId="0" fontId="8" fillId="0" borderId="4" xfId="0" applyFont="1" applyFill="1" applyBorder="1" applyAlignment="1" applyProtection="1">
      <alignment horizontal="center" vertical="center" shrinkToFit="1"/>
      <protection hidden="1"/>
    </xf>
    <xf numFmtId="0" fontId="6" fillId="0" borderId="6" xfId="0" applyFont="1" applyFill="1" applyBorder="1" applyAlignment="1" applyProtection="1">
      <alignment horizontal="left" vertical="center"/>
      <protection hidden="1"/>
    </xf>
    <xf numFmtId="0" fontId="6" fillId="0" borderId="7" xfId="0" applyFont="1" applyFill="1" applyBorder="1" applyAlignment="1" applyProtection="1">
      <alignment horizontal="left" vertical="center"/>
      <protection hidden="1"/>
    </xf>
    <xf numFmtId="3" fontId="8" fillId="0" borderId="6" xfId="0" applyNumberFormat="1" applyFont="1" applyFill="1" applyBorder="1" applyAlignment="1" applyProtection="1">
      <alignment vertical="center"/>
      <protection hidden="1"/>
    </xf>
    <xf numFmtId="3" fontId="8" fillId="0" borderId="7" xfId="0" applyNumberFormat="1" applyFont="1" applyFill="1" applyBorder="1" applyAlignment="1" applyProtection="1">
      <alignment vertical="center"/>
      <protection hidden="1"/>
    </xf>
    <xf numFmtId="3" fontId="8" fillId="0" borderId="4" xfId="0" applyNumberFormat="1" applyFont="1" applyFill="1" applyBorder="1" applyAlignment="1" applyProtection="1">
      <alignment vertical="center"/>
      <protection hidden="1"/>
    </xf>
    <xf numFmtId="3" fontId="8" fillId="0" borderId="1" xfId="0" applyNumberFormat="1" applyFont="1" applyFill="1" applyBorder="1" applyAlignment="1" applyProtection="1">
      <alignment vertical="center"/>
      <protection hidden="1"/>
    </xf>
    <xf numFmtId="0" fontId="7" fillId="0" borderId="10" xfId="0" applyFont="1" applyFill="1" applyBorder="1" applyAlignment="1" applyProtection="1">
      <alignment horizontal="center" vertical="distributed" textRotation="255" justifyLastLine="1"/>
      <protection hidden="1"/>
    </xf>
    <xf numFmtId="0" fontId="7" fillId="0" borderId="11" xfId="0" applyFont="1" applyFill="1" applyBorder="1" applyAlignment="1" applyProtection="1">
      <alignment horizontal="center" vertical="distributed" textRotation="255" justifyLastLine="1"/>
      <protection hidden="1"/>
    </xf>
    <xf numFmtId="0" fontId="7" fillId="0" borderId="26" xfId="0" applyFont="1" applyFill="1" applyBorder="1" applyAlignment="1" applyProtection="1">
      <alignment horizontal="center" vertical="distributed" textRotation="255" justifyLastLine="1"/>
      <protection hidden="1"/>
    </xf>
    <xf numFmtId="0" fontId="7" fillId="0" borderId="6" xfId="0" applyFont="1" applyFill="1" applyBorder="1" applyAlignment="1" applyProtection="1">
      <alignment horizontal="center" vertical="distributed" textRotation="255" justifyLastLine="1"/>
      <protection hidden="1"/>
    </xf>
    <xf numFmtId="0" fontId="7" fillId="0" borderId="12" xfId="0" applyFont="1" applyFill="1" applyBorder="1" applyAlignment="1" applyProtection="1">
      <alignment horizontal="center" vertical="distributed" textRotation="255" justifyLastLine="1"/>
      <protection hidden="1"/>
    </xf>
    <xf numFmtId="0" fontId="6" fillId="0" borderId="8" xfId="0" applyFont="1" applyFill="1" applyBorder="1" applyAlignment="1" applyProtection="1">
      <alignment horizontal="left" vertical="center"/>
      <protection hidden="1"/>
    </xf>
    <xf numFmtId="0" fontId="7" fillId="0" borderId="8" xfId="0" applyFont="1" applyFill="1" applyBorder="1" applyAlignment="1" applyProtection="1">
      <alignment horizontal="center" vertical="center" textRotation="255" shrinkToFit="1"/>
      <protection hidden="1"/>
    </xf>
    <xf numFmtId="0" fontId="7" fillId="0" borderId="15" xfId="0" applyFont="1" applyFill="1" applyBorder="1" applyAlignment="1" applyProtection="1">
      <alignment horizontal="center" vertical="center" textRotation="255" shrinkToFit="1"/>
      <protection hidden="1"/>
    </xf>
    <xf numFmtId="0" fontId="20" fillId="2" borderId="27" xfId="0" applyFont="1" applyFill="1" applyBorder="1" applyAlignment="1" applyProtection="1">
      <alignment horizontal="center" vertical="center"/>
      <protection locked="0" hidden="1"/>
    </xf>
    <xf numFmtId="0" fontId="20" fillId="2" borderId="1" xfId="0" applyFont="1" applyFill="1" applyBorder="1" applyAlignment="1" applyProtection="1">
      <alignment horizontal="center" vertical="center"/>
      <protection locked="0" hidden="1"/>
    </xf>
    <xf numFmtId="0" fontId="14" fillId="0" borderId="9" xfId="0" applyFont="1" applyFill="1" applyBorder="1" applyAlignment="1" applyProtection="1">
      <alignment horizontal="center" vertical="center"/>
      <protection hidden="1"/>
    </xf>
    <xf numFmtId="0" fontId="14" fillId="0" borderId="21" xfId="0" applyFont="1" applyFill="1" applyBorder="1" applyAlignment="1" applyProtection="1">
      <alignment horizontal="center" vertical="center"/>
      <protection hidden="1"/>
    </xf>
    <xf numFmtId="0" fontId="1" fillId="0" borderId="19" xfId="0" applyFont="1" applyFill="1" applyBorder="1" applyAlignment="1" applyProtection="1">
      <alignment vertical="center"/>
      <protection hidden="1"/>
    </xf>
    <xf numFmtId="0" fontId="1" fillId="0" borderId="19" xfId="0" applyFont="1" applyFill="1" applyBorder="1" applyAlignment="1" applyProtection="1">
      <alignment horizontal="center" vertical="center"/>
      <protection hidden="1"/>
    </xf>
    <xf numFmtId="0" fontId="1" fillId="0" borderId="22" xfId="0" applyFont="1" applyFill="1" applyBorder="1" applyAlignment="1" applyProtection="1">
      <alignment horizontal="center" vertical="center"/>
      <protection hidden="1"/>
    </xf>
    <xf numFmtId="0" fontId="14" fillId="0" borderId="9" xfId="0" applyFont="1" applyFill="1" applyBorder="1" applyAlignment="1" applyProtection="1">
      <alignment horizontal="distributed" vertical="center" justifyLastLine="1"/>
      <protection hidden="1"/>
    </xf>
    <xf numFmtId="0" fontId="15" fillId="0" borderId="13" xfId="0" applyFont="1" applyFill="1" applyBorder="1" applyAlignment="1" applyProtection="1">
      <alignment horizontal="center" vertical="center"/>
      <protection hidden="1"/>
    </xf>
    <xf numFmtId="0" fontId="15" fillId="0" borderId="14" xfId="0" applyFont="1" applyFill="1" applyBorder="1" applyAlignment="1" applyProtection="1">
      <alignment horizontal="center" vertical="center"/>
      <protection hidden="1"/>
    </xf>
    <xf numFmtId="0" fontId="15" fillId="0" borderId="16" xfId="0" applyFont="1" applyFill="1" applyBorder="1" applyAlignment="1" applyProtection="1">
      <alignment horizontal="center" vertical="center"/>
      <protection hidden="1"/>
    </xf>
    <xf numFmtId="0" fontId="12" fillId="0" borderId="6" xfId="0" applyFont="1" applyFill="1" applyBorder="1" applyAlignment="1" applyProtection="1">
      <alignment horizontal="distributed" vertical="center" justifyLastLine="1"/>
      <protection hidden="1"/>
    </xf>
    <xf numFmtId="0" fontId="12" fillId="0" borderId="7" xfId="0" applyFont="1" applyFill="1" applyBorder="1" applyAlignment="1" applyProtection="1">
      <alignment horizontal="distributed" vertical="center" justifyLastLine="1"/>
      <protection hidden="1"/>
    </xf>
    <xf numFmtId="0" fontId="15" fillId="0" borderId="23" xfId="0" applyFont="1" applyFill="1" applyBorder="1" applyAlignment="1" applyProtection="1">
      <alignment horizontal="center" vertical="center"/>
      <protection hidden="1"/>
    </xf>
    <xf numFmtId="0" fontId="15" fillId="0" borderId="24" xfId="0" applyFont="1" applyFill="1" applyBorder="1" applyAlignment="1" applyProtection="1">
      <alignment horizontal="center" vertical="center"/>
      <protection hidden="1"/>
    </xf>
    <xf numFmtId="0" fontId="15" fillId="0" borderId="25" xfId="0" applyFont="1" applyFill="1" applyBorder="1" applyAlignment="1" applyProtection="1">
      <alignment horizontal="center" vertical="center"/>
      <protection hidden="1"/>
    </xf>
    <xf numFmtId="0" fontId="11" fillId="0" borderId="17" xfId="0" applyFont="1" applyFill="1" applyBorder="1" applyAlignment="1" applyProtection="1">
      <alignment horizontal="center" vertical="center"/>
      <protection hidden="1"/>
    </xf>
    <xf numFmtId="0" fontId="11" fillId="0" borderId="2" xfId="0" applyFont="1" applyFill="1" applyBorder="1" applyAlignment="1" applyProtection="1">
      <alignment horizontal="center" vertical="center"/>
      <protection hidden="1"/>
    </xf>
    <xf numFmtId="0" fontId="11" fillId="0" borderId="3" xfId="0" applyFont="1" applyFill="1" applyBorder="1" applyAlignment="1" applyProtection="1">
      <alignment horizontal="center" vertical="center"/>
      <protection hidden="1"/>
    </xf>
    <xf numFmtId="0" fontId="13" fillId="0" borderId="0" xfId="0" applyFont="1" applyFill="1" applyAlignment="1" applyProtection="1">
      <alignment horizontal="right" vertical="center"/>
      <protection hidden="1"/>
    </xf>
    <xf numFmtId="0" fontId="13" fillId="0" borderId="0" xfId="0" applyFont="1" applyFill="1" applyBorder="1" applyAlignment="1" applyProtection="1">
      <alignment horizontal="right" vertical="center"/>
      <protection hidden="1"/>
    </xf>
    <xf numFmtId="0" fontId="1" fillId="0" borderId="18" xfId="0" applyFont="1" applyFill="1" applyBorder="1" applyAlignment="1" applyProtection="1">
      <alignment horizontal="center" vertical="center"/>
      <protection hidden="1"/>
    </xf>
    <xf numFmtId="0" fontId="14" fillId="0" borderId="20" xfId="0" applyFont="1" applyFill="1" applyBorder="1" applyAlignment="1" applyProtection="1">
      <alignment horizontal="center" vertical="center"/>
      <protection hidden="1"/>
    </xf>
    <xf numFmtId="0" fontId="21" fillId="0" borderId="0" xfId="0" applyFont="1" applyFill="1" applyAlignment="1" applyProtection="1">
      <alignment horizontal="right" vertical="center"/>
      <protection hidden="1"/>
    </xf>
    <xf numFmtId="0" fontId="14" fillId="0" borderId="0" xfId="0" applyFont="1" applyFill="1" applyAlignment="1" applyProtection="1">
      <alignment horizontal="distributed" vertical="center"/>
      <protection hidden="1"/>
    </xf>
    <xf numFmtId="0" fontId="14" fillId="0" borderId="0" xfId="0" applyFont="1" applyFill="1" applyAlignment="1" applyProtection="1">
      <alignment horizontal="distributed" vertical="center" wrapText="1"/>
      <protection hidden="1"/>
    </xf>
    <xf numFmtId="0" fontId="15" fillId="0" borderId="0" xfId="0" applyFont="1" applyFill="1" applyAlignment="1" applyProtection="1">
      <alignment vertical="center"/>
      <protection hidden="1"/>
    </xf>
    <xf numFmtId="0" fontId="13" fillId="2" borderId="0" xfId="0" applyFont="1" applyFill="1" applyAlignment="1" applyProtection="1">
      <alignment horizontal="left" vertical="center" wrapText="1"/>
      <protection locked="0"/>
    </xf>
    <xf numFmtId="0" fontId="13" fillId="2" borderId="1" xfId="0" applyFont="1" applyFill="1" applyBorder="1" applyAlignment="1" applyProtection="1">
      <alignment horizontal="left" vertical="center" wrapText="1"/>
      <protection locked="0"/>
    </xf>
    <xf numFmtId="0" fontId="11" fillId="2"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176" fontId="8" fillId="2" borderId="4" xfId="0" applyNumberFormat="1" applyFont="1" applyFill="1" applyBorder="1" applyAlignment="1" applyProtection="1">
      <alignment horizontal="center" vertical="center"/>
      <protection locked="0"/>
    </xf>
    <xf numFmtId="176" fontId="8" fillId="2" borderId="1" xfId="0" applyNumberFormat="1" applyFont="1" applyFill="1" applyBorder="1" applyAlignment="1" applyProtection="1">
      <alignment horizontal="center" vertical="center"/>
      <protection locked="0"/>
    </xf>
    <xf numFmtId="176" fontId="8" fillId="2" borderId="5" xfId="0" applyNumberFormat="1" applyFont="1" applyFill="1" applyBorder="1" applyAlignment="1" applyProtection="1">
      <alignment horizontal="center" vertical="center"/>
      <protection locked="0"/>
    </xf>
    <xf numFmtId="181" fontId="8" fillId="2" borderId="4" xfId="0" applyNumberFormat="1" applyFont="1" applyFill="1" applyBorder="1" applyAlignment="1" applyProtection="1">
      <alignment horizontal="right" vertical="center" indent="1" shrinkToFit="1"/>
      <protection locked="0"/>
    </xf>
    <xf numFmtId="181" fontId="8" fillId="2" borderId="1" xfId="0" applyNumberFormat="1" applyFont="1" applyFill="1" applyBorder="1" applyAlignment="1" applyProtection="1">
      <alignment horizontal="right" vertical="center" indent="1" shrinkToFit="1"/>
      <protection locked="0"/>
    </xf>
    <xf numFmtId="181" fontId="8" fillId="2" borderId="5" xfId="0" applyNumberFormat="1" applyFont="1" applyFill="1" applyBorder="1" applyAlignment="1" applyProtection="1">
      <alignment horizontal="right" vertical="center" indent="1" shrinkToFit="1"/>
      <protection locked="0"/>
    </xf>
    <xf numFmtId="179" fontId="8" fillId="2" borderId="12" xfId="0" applyNumberFormat="1" applyFont="1" applyFill="1" applyBorder="1" applyAlignment="1" applyProtection="1">
      <alignment horizontal="center" vertical="center"/>
      <protection locked="0"/>
    </xf>
    <xf numFmtId="179" fontId="8" fillId="2" borderId="0" xfId="0" applyNumberFormat="1" applyFont="1" applyFill="1" applyBorder="1" applyAlignment="1" applyProtection="1">
      <alignment horizontal="center" vertical="center"/>
      <protection locked="0"/>
    </xf>
    <xf numFmtId="179" fontId="8" fillId="2" borderId="15" xfId="0" applyNumberFormat="1" applyFont="1" applyFill="1" applyBorder="1" applyAlignment="1" applyProtection="1">
      <alignment horizontal="center" vertical="center"/>
      <protection locked="0"/>
    </xf>
    <xf numFmtId="184" fontId="8" fillId="2" borderId="4" xfId="0" applyNumberFormat="1" applyFont="1" applyFill="1" applyBorder="1" applyAlignment="1" applyProtection="1">
      <alignment horizontal="center" vertical="center" shrinkToFit="1"/>
      <protection locked="0"/>
    </xf>
    <xf numFmtId="184" fontId="8" fillId="2" borderId="1" xfId="0" applyNumberFormat="1" applyFont="1" applyFill="1" applyBorder="1" applyAlignment="1" applyProtection="1">
      <alignment horizontal="center" vertical="center" shrinkToFit="1"/>
      <protection locked="0"/>
    </xf>
    <xf numFmtId="177" fontId="8" fillId="2" borderId="1" xfId="1" applyNumberFormat="1" applyFont="1" applyFill="1" applyBorder="1" applyAlignment="1" applyProtection="1">
      <alignment horizontal="right" vertical="center" shrinkToFit="1"/>
      <protection locked="0"/>
    </xf>
    <xf numFmtId="177" fontId="8" fillId="2" borderId="5" xfId="1" applyNumberFormat="1" applyFont="1" applyFill="1" applyBorder="1" applyAlignment="1" applyProtection="1">
      <alignment horizontal="right" vertical="center" shrinkToFit="1"/>
      <protection locked="0"/>
    </xf>
    <xf numFmtId="0" fontId="8" fillId="2" borderId="6" xfId="0" applyFont="1" applyFill="1" applyBorder="1" applyAlignment="1" applyProtection="1">
      <alignment horizontal="center" vertical="center" shrinkToFit="1"/>
      <protection locked="0"/>
    </xf>
    <xf numFmtId="0" fontId="8" fillId="2" borderId="4" xfId="0" applyFont="1" applyFill="1" applyBorder="1" applyAlignment="1" applyProtection="1">
      <alignment horizontal="center" vertical="center" shrinkToFit="1"/>
      <protection locked="0"/>
    </xf>
    <xf numFmtId="3" fontId="8" fillId="2" borderId="6" xfId="0" applyNumberFormat="1" applyFont="1" applyFill="1" applyBorder="1" applyAlignment="1" applyProtection="1">
      <alignment vertical="center"/>
      <protection locked="0"/>
    </xf>
    <xf numFmtId="3" fontId="8" fillId="2" borderId="7" xfId="0" applyNumberFormat="1" applyFont="1" applyFill="1" applyBorder="1" applyAlignment="1" applyProtection="1">
      <alignment vertical="center"/>
      <protection locked="0"/>
    </xf>
    <xf numFmtId="3" fontId="8" fillId="2" borderId="4" xfId="0" applyNumberFormat="1" applyFont="1" applyFill="1" applyBorder="1" applyAlignment="1" applyProtection="1">
      <alignment vertical="center"/>
      <protection locked="0"/>
    </xf>
    <xf numFmtId="3" fontId="8" fillId="2" borderId="1" xfId="0" applyNumberFormat="1" applyFont="1" applyFill="1" applyBorder="1" applyAlignment="1" applyProtection="1">
      <alignment vertical="center"/>
      <protection locked="0"/>
    </xf>
    <xf numFmtId="3" fontId="16" fillId="2" borderId="4" xfId="0" applyNumberFormat="1" applyFont="1" applyFill="1" applyBorder="1" applyAlignment="1" applyProtection="1">
      <alignment horizontal="center" vertical="center"/>
      <protection locked="0"/>
    </xf>
    <xf numFmtId="3" fontId="16" fillId="2" borderId="1" xfId="0" applyNumberFormat="1" applyFont="1" applyFill="1" applyBorder="1" applyAlignment="1" applyProtection="1">
      <alignment horizontal="center" vertical="center"/>
      <protection locked="0"/>
    </xf>
    <xf numFmtId="178" fontId="8" fillId="2" borderId="1" xfId="0" applyNumberFormat="1" applyFont="1" applyFill="1" applyBorder="1" applyAlignment="1" applyProtection="1">
      <alignment horizontal="center" vertical="center" shrinkToFit="1"/>
      <protection locked="0"/>
    </xf>
    <xf numFmtId="178" fontId="8" fillId="2" borderId="5" xfId="0" applyNumberFormat="1" applyFont="1" applyFill="1" applyBorder="1" applyAlignment="1" applyProtection="1">
      <alignment horizontal="center" vertical="center" shrinkToFit="1"/>
      <protection locked="0"/>
    </xf>
    <xf numFmtId="180" fontId="8" fillId="2" borderId="4" xfId="0" applyNumberFormat="1" applyFont="1" applyFill="1" applyBorder="1" applyAlignment="1" applyProtection="1">
      <alignment horizontal="right" vertical="center" indent="1"/>
      <protection locked="0"/>
    </xf>
    <xf numFmtId="180" fontId="8" fillId="2" borderId="1" xfId="0" applyNumberFormat="1" applyFont="1" applyFill="1" applyBorder="1" applyAlignment="1" applyProtection="1">
      <alignment horizontal="right" vertical="center" indent="1"/>
      <protection locked="0"/>
    </xf>
    <xf numFmtId="180" fontId="8" fillId="2" borderId="5" xfId="0" applyNumberFormat="1" applyFont="1" applyFill="1" applyBorder="1" applyAlignment="1" applyProtection="1">
      <alignment horizontal="right" vertical="center" indent="1"/>
      <protection locked="0"/>
    </xf>
    <xf numFmtId="179" fontId="8" fillId="2" borderId="4" xfId="0" applyNumberFormat="1" applyFont="1" applyFill="1" applyBorder="1" applyAlignment="1" applyProtection="1">
      <alignment horizontal="center" vertical="center"/>
      <protection locked="0"/>
    </xf>
    <xf numFmtId="179" fontId="8" fillId="2" borderId="1" xfId="0" applyNumberFormat="1" applyFont="1" applyFill="1" applyBorder="1" applyAlignment="1" applyProtection="1">
      <alignment horizontal="center" vertical="center"/>
      <protection locked="0"/>
    </xf>
    <xf numFmtId="179" fontId="8" fillId="2" borderId="5" xfId="0" applyNumberFormat="1" applyFont="1" applyFill="1" applyBorder="1" applyAlignment="1" applyProtection="1">
      <alignment horizontal="center" vertical="center"/>
      <protection locked="0"/>
    </xf>
    <xf numFmtId="0" fontId="8" fillId="2" borderId="12" xfId="0" applyFont="1" applyFill="1" applyBorder="1" applyAlignment="1" applyProtection="1">
      <alignment horizontal="left" vertical="center" shrinkToFit="1"/>
      <protection locked="0"/>
    </xf>
    <xf numFmtId="0" fontId="8" fillId="2" borderId="0" xfId="0" applyFont="1" applyFill="1" applyBorder="1" applyAlignment="1" applyProtection="1">
      <alignment horizontal="left" vertical="center" shrinkToFit="1"/>
      <protection locked="0"/>
    </xf>
    <xf numFmtId="0" fontId="8" fillId="2" borderId="15" xfId="0" applyFont="1" applyFill="1" applyBorder="1" applyAlignment="1" applyProtection="1">
      <alignment horizontal="left" vertical="center" shrinkToFit="1"/>
      <protection locked="0"/>
    </xf>
    <xf numFmtId="176" fontId="11" fillId="2" borderId="0" xfId="0" applyNumberFormat="1" applyFont="1" applyFill="1" applyAlignment="1" applyProtection="1">
      <alignment horizontal="center" vertical="center"/>
      <protection locked="0"/>
    </xf>
    <xf numFmtId="0" fontId="11" fillId="2" borderId="0" xfId="0" applyFont="1" applyFill="1" applyAlignment="1" applyProtection="1">
      <alignment horizontal="left" vertical="center" indent="1"/>
      <protection locked="0"/>
    </xf>
  </cellXfs>
  <cellStyles count="2">
    <cellStyle name="桁区切り" xfId="1" builtinId="6"/>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EBF7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V50"/>
  <sheetViews>
    <sheetView showGridLines="0" showRowColHeaders="0" tabSelected="1" zoomScale="120" zoomScaleNormal="120" zoomScaleSheetLayoutView="120" workbookViewId="0">
      <selection activeCell="G5" sqref="G5:K5"/>
    </sheetView>
  </sheetViews>
  <sheetFormatPr defaultRowHeight="13.5" x14ac:dyDescent="0.15"/>
  <cols>
    <col min="1" max="42" width="2.375" style="1" customWidth="1"/>
    <col min="43" max="46" width="9" style="1"/>
    <col min="47" max="47" width="6.125" style="1" bestFit="1" customWidth="1"/>
    <col min="48" max="48" width="3.5" style="1" bestFit="1" customWidth="1"/>
    <col min="49" max="16384" width="9" style="1"/>
  </cols>
  <sheetData>
    <row r="1" spans="1:48" ht="15.75" thickBot="1" x14ac:dyDescent="0.2">
      <c r="AL1" s="81" t="s">
        <v>30</v>
      </c>
      <c r="AM1" s="81"/>
      <c r="AN1" s="81"/>
      <c r="AO1" s="81"/>
      <c r="AP1" s="81"/>
      <c r="AR1" s="2"/>
      <c r="AU1" s="3">
        <v>58</v>
      </c>
      <c r="AV1" s="4">
        <v>1</v>
      </c>
    </row>
    <row r="2" spans="1:48" ht="12" customHeight="1" x14ac:dyDescent="0.15">
      <c r="A2" s="74" t="s">
        <v>0</v>
      </c>
      <c r="B2" s="75"/>
      <c r="C2" s="75"/>
      <c r="D2" s="75"/>
      <c r="E2" s="75"/>
      <c r="F2" s="76"/>
      <c r="AA2" s="80" t="s">
        <v>3</v>
      </c>
      <c r="AB2" s="60"/>
      <c r="AC2" s="60"/>
      <c r="AD2" s="60"/>
      <c r="AE2" s="65" t="s">
        <v>13</v>
      </c>
      <c r="AF2" s="65"/>
      <c r="AG2" s="65"/>
      <c r="AH2" s="65"/>
      <c r="AI2" s="60" t="s">
        <v>31</v>
      </c>
      <c r="AJ2" s="60"/>
      <c r="AK2" s="60"/>
      <c r="AL2" s="60"/>
      <c r="AM2" s="60" t="s">
        <v>32</v>
      </c>
      <c r="AN2" s="60"/>
      <c r="AO2" s="60"/>
      <c r="AP2" s="61"/>
      <c r="AU2" s="3">
        <v>68</v>
      </c>
      <c r="AV2" s="4">
        <v>2</v>
      </c>
    </row>
    <row r="3" spans="1:48" ht="47.25" customHeight="1" thickBot="1" x14ac:dyDescent="0.25">
      <c r="A3" s="71" t="s">
        <v>2</v>
      </c>
      <c r="B3" s="72"/>
      <c r="C3" s="73"/>
      <c r="D3" s="66">
        <v>6</v>
      </c>
      <c r="E3" s="67"/>
      <c r="F3" s="68"/>
      <c r="J3" s="5"/>
      <c r="K3" s="5"/>
      <c r="M3" s="6"/>
      <c r="N3" s="6"/>
      <c r="O3" s="6"/>
      <c r="P3" s="6"/>
      <c r="Q3" s="6"/>
      <c r="R3" s="6"/>
      <c r="S3" s="6"/>
      <c r="T3" s="6"/>
      <c r="U3" s="6"/>
      <c r="V3" s="6"/>
      <c r="AA3" s="79"/>
      <c r="AB3" s="63"/>
      <c r="AC3" s="63"/>
      <c r="AD3" s="63"/>
      <c r="AE3" s="62"/>
      <c r="AF3" s="62"/>
      <c r="AG3" s="62"/>
      <c r="AH3" s="62"/>
      <c r="AI3" s="63"/>
      <c r="AJ3" s="63"/>
      <c r="AK3" s="63"/>
      <c r="AL3" s="63"/>
      <c r="AM3" s="63"/>
      <c r="AN3" s="63"/>
      <c r="AO3" s="63"/>
      <c r="AP3" s="64"/>
      <c r="AU3" s="3">
        <v>78</v>
      </c>
      <c r="AV3" s="4">
        <v>3</v>
      </c>
    </row>
    <row r="4" spans="1:48" ht="30" customHeight="1" x14ac:dyDescent="0.15">
      <c r="A4" s="7"/>
      <c r="B4" s="7"/>
      <c r="C4" s="7"/>
      <c r="D4" s="7"/>
      <c r="E4" s="7"/>
      <c r="F4" s="7"/>
      <c r="J4" s="5"/>
      <c r="K4" s="5"/>
      <c r="L4" s="77" t="s">
        <v>5</v>
      </c>
      <c r="M4" s="77"/>
      <c r="N4" s="77"/>
      <c r="O4" s="77"/>
      <c r="P4" s="77"/>
      <c r="Q4" s="77"/>
      <c r="R4" s="77"/>
      <c r="S4" s="77"/>
      <c r="T4" s="77"/>
      <c r="U4" s="77"/>
      <c r="V4" s="77"/>
      <c r="W4" s="77"/>
      <c r="X4" s="77"/>
      <c r="Y4" s="85"/>
      <c r="Z4" s="85"/>
      <c r="AA4" s="85"/>
      <c r="AB4" s="85"/>
      <c r="AC4" s="85"/>
      <c r="AD4" s="85"/>
      <c r="AE4" s="85"/>
      <c r="AF4" s="85"/>
      <c r="AG4" s="85"/>
      <c r="AH4" s="85"/>
      <c r="AI4" s="58"/>
      <c r="AJ4" s="58"/>
      <c r="AK4" s="58"/>
      <c r="AL4" s="58"/>
      <c r="AM4" s="8"/>
      <c r="AN4" s="8"/>
      <c r="AO4" s="8"/>
      <c r="AP4" s="8"/>
      <c r="AU4" s="3">
        <v>88</v>
      </c>
      <c r="AV4" s="4">
        <v>4</v>
      </c>
    </row>
    <row r="5" spans="1:48" s="10" customFormat="1" ht="19.5" customHeight="1" x14ac:dyDescent="0.15">
      <c r="A5" s="69" t="s">
        <v>4</v>
      </c>
      <c r="B5" s="70"/>
      <c r="C5" s="70"/>
      <c r="D5" s="70"/>
      <c r="E5" s="70"/>
      <c r="F5" s="70"/>
      <c r="G5" s="87"/>
      <c r="H5" s="87"/>
      <c r="I5" s="87"/>
      <c r="J5" s="87"/>
      <c r="K5" s="87"/>
      <c r="L5" s="78"/>
      <c r="M5" s="78"/>
      <c r="N5" s="78"/>
      <c r="O5" s="78"/>
      <c r="P5" s="78"/>
      <c r="Q5" s="78"/>
      <c r="R5" s="78"/>
      <c r="S5" s="78"/>
      <c r="T5" s="78"/>
      <c r="U5" s="78"/>
      <c r="V5" s="78"/>
      <c r="W5" s="78"/>
      <c r="X5" s="78"/>
      <c r="Y5" s="86"/>
      <c r="Z5" s="86"/>
      <c r="AA5" s="86"/>
      <c r="AB5" s="86"/>
      <c r="AC5" s="86"/>
      <c r="AD5" s="86"/>
      <c r="AE5" s="86"/>
      <c r="AF5" s="86"/>
      <c r="AG5" s="86"/>
      <c r="AH5" s="86"/>
      <c r="AI5" s="59"/>
      <c r="AJ5" s="59"/>
      <c r="AK5" s="59"/>
      <c r="AL5" s="59"/>
      <c r="AM5" s="1"/>
      <c r="AN5" s="9"/>
      <c r="AO5" s="9"/>
      <c r="AP5" s="9"/>
      <c r="AU5" s="3">
        <v>98</v>
      </c>
      <c r="AV5" s="4">
        <v>5</v>
      </c>
    </row>
    <row r="6" spans="1:48" x14ac:dyDescent="0.15">
      <c r="A6" s="44" t="s">
        <v>6</v>
      </c>
      <c r="B6" s="45"/>
      <c r="C6" s="45"/>
      <c r="D6" s="45"/>
      <c r="E6" s="45"/>
      <c r="F6" s="44" t="s">
        <v>7</v>
      </c>
      <c r="G6" s="45"/>
      <c r="H6" s="45"/>
      <c r="I6" s="45"/>
      <c r="J6" s="45"/>
      <c r="K6" s="45"/>
      <c r="L6" s="45"/>
      <c r="M6" s="45"/>
      <c r="N6" s="45"/>
      <c r="O6" s="45"/>
      <c r="P6" s="45"/>
      <c r="Q6" s="55"/>
      <c r="R6" s="44" t="s">
        <v>8</v>
      </c>
      <c r="S6" s="45"/>
      <c r="T6" s="45"/>
      <c r="U6" s="45"/>
      <c r="V6" s="45"/>
      <c r="W6" s="45"/>
      <c r="X6" s="55"/>
      <c r="Y6" s="30" t="s">
        <v>18</v>
      </c>
      <c r="Z6" s="31"/>
      <c r="AA6" s="31"/>
      <c r="AB6" s="31"/>
      <c r="AC6" s="31"/>
      <c r="AD6" s="38"/>
      <c r="AE6" s="30" t="s">
        <v>20</v>
      </c>
      <c r="AF6" s="31"/>
      <c r="AG6" s="31"/>
      <c r="AH6" s="31"/>
      <c r="AI6" s="31"/>
      <c r="AJ6" s="38"/>
      <c r="AK6" s="11" t="s">
        <v>22</v>
      </c>
      <c r="AL6" s="12"/>
      <c r="AM6" s="12"/>
      <c r="AN6" s="12"/>
      <c r="AO6" s="12"/>
      <c r="AP6" s="13"/>
      <c r="AU6" s="3">
        <v>104</v>
      </c>
      <c r="AV6" s="4">
        <v>6</v>
      </c>
    </row>
    <row r="7" spans="1:48" ht="18.75" customHeight="1" x14ac:dyDescent="0.15">
      <c r="A7" s="88"/>
      <c r="B7" s="89"/>
      <c r="C7" s="89"/>
      <c r="D7" s="89"/>
      <c r="E7" s="89"/>
      <c r="F7" s="88"/>
      <c r="G7" s="89"/>
      <c r="H7" s="89"/>
      <c r="I7" s="89"/>
      <c r="J7" s="89"/>
      <c r="K7" s="89"/>
      <c r="L7" s="89"/>
      <c r="M7" s="89"/>
      <c r="N7" s="89"/>
      <c r="O7" s="89"/>
      <c r="P7" s="89"/>
      <c r="Q7" s="90"/>
      <c r="R7" s="91"/>
      <c r="S7" s="92"/>
      <c r="T7" s="92"/>
      <c r="U7" s="92"/>
      <c r="V7" s="92"/>
      <c r="W7" s="92"/>
      <c r="X7" s="93"/>
      <c r="Y7" s="94"/>
      <c r="Z7" s="95"/>
      <c r="AA7" s="95"/>
      <c r="AB7" s="95"/>
      <c r="AC7" s="95"/>
      <c r="AD7" s="96"/>
      <c r="AE7" s="97"/>
      <c r="AF7" s="98"/>
      <c r="AG7" s="98"/>
      <c r="AH7" s="98"/>
      <c r="AI7" s="98"/>
      <c r="AJ7" s="99"/>
      <c r="AK7" s="100"/>
      <c r="AL7" s="101"/>
      <c r="AM7" s="102"/>
      <c r="AN7" s="102"/>
      <c r="AO7" s="102"/>
      <c r="AP7" s="103"/>
      <c r="AU7" s="3">
        <v>110</v>
      </c>
      <c r="AV7" s="4">
        <v>7</v>
      </c>
    </row>
    <row r="8" spans="1:48" ht="13.5" customHeight="1" x14ac:dyDescent="0.15">
      <c r="A8" s="53" t="s">
        <v>25</v>
      </c>
      <c r="B8" s="104"/>
      <c r="C8" s="14"/>
      <c r="D8" s="104"/>
      <c r="E8" s="15">
        <f>IF(D8&gt;=17,1,0)</f>
        <v>0</v>
      </c>
      <c r="F8" s="56" t="s">
        <v>26</v>
      </c>
      <c r="G8" s="106"/>
      <c r="H8" s="107"/>
      <c r="I8" s="107"/>
      <c r="J8" s="107"/>
      <c r="K8" s="14"/>
      <c r="L8" s="39" t="s">
        <v>27</v>
      </c>
      <c r="M8" s="106"/>
      <c r="N8" s="107"/>
      <c r="O8" s="107"/>
      <c r="P8" s="107"/>
      <c r="Q8" s="14"/>
      <c r="R8" s="50" t="s">
        <v>28</v>
      </c>
      <c r="S8" s="46" t="str">
        <f>IF(A7="","",IF(AK9="短時間",IF(D8&gt;=11,G8+M8,0),IF(D8&lt;IF((E8+E10+E12)&gt;=1,17,IF(AK9="パート",15,17)),0,G8+M8)))</f>
        <v/>
      </c>
      <c r="T8" s="47"/>
      <c r="U8" s="47"/>
      <c r="V8" s="47"/>
      <c r="W8" s="47"/>
      <c r="X8" s="15">
        <f>IF(S8=0,0,1)</f>
        <v>1</v>
      </c>
      <c r="Y8" s="30" t="s">
        <v>12</v>
      </c>
      <c r="Z8" s="31"/>
      <c r="AA8" s="31"/>
      <c r="AB8" s="31"/>
      <c r="AC8" s="31"/>
      <c r="AD8" s="38"/>
      <c r="AE8" s="30" t="s">
        <v>21</v>
      </c>
      <c r="AF8" s="31"/>
      <c r="AG8" s="31"/>
      <c r="AH8" s="31"/>
      <c r="AI8" s="31"/>
      <c r="AJ8" s="31"/>
      <c r="AK8" s="35" t="s">
        <v>17</v>
      </c>
      <c r="AL8" s="36"/>
      <c r="AM8" s="36"/>
      <c r="AN8" s="36"/>
      <c r="AO8" s="36"/>
      <c r="AP8" s="37"/>
      <c r="AU8" s="3">
        <v>118</v>
      </c>
      <c r="AV8" s="4">
        <v>8</v>
      </c>
    </row>
    <row r="9" spans="1:48" ht="18.75" customHeight="1" x14ac:dyDescent="0.15">
      <c r="A9" s="54"/>
      <c r="B9" s="105"/>
      <c r="C9" s="16" t="s">
        <v>15</v>
      </c>
      <c r="D9" s="105"/>
      <c r="E9" s="16" t="s">
        <v>14</v>
      </c>
      <c r="F9" s="57"/>
      <c r="G9" s="108"/>
      <c r="H9" s="109"/>
      <c r="I9" s="109"/>
      <c r="J9" s="109"/>
      <c r="K9" s="16" t="s">
        <v>1</v>
      </c>
      <c r="L9" s="40"/>
      <c r="M9" s="108"/>
      <c r="N9" s="109"/>
      <c r="O9" s="109"/>
      <c r="P9" s="109"/>
      <c r="Q9" s="16" t="s">
        <v>1</v>
      </c>
      <c r="R9" s="51"/>
      <c r="S9" s="48"/>
      <c r="T9" s="49"/>
      <c r="U9" s="49"/>
      <c r="V9" s="49"/>
      <c r="W9" s="49"/>
      <c r="X9" s="16" t="s">
        <v>1</v>
      </c>
      <c r="Y9" s="24" t="str">
        <f>IF(A7="","",(S8+S10+S12))</f>
        <v/>
      </c>
      <c r="Z9" s="25"/>
      <c r="AA9" s="25"/>
      <c r="AB9" s="25"/>
      <c r="AC9" s="25"/>
      <c r="AD9" s="26"/>
      <c r="AE9" s="110"/>
      <c r="AF9" s="111"/>
      <c r="AG9" s="111"/>
      <c r="AH9" s="112"/>
      <c r="AI9" s="112"/>
      <c r="AJ9" s="113"/>
      <c r="AK9" s="120"/>
      <c r="AL9" s="121"/>
      <c r="AM9" s="121"/>
      <c r="AN9" s="121"/>
      <c r="AO9" s="121"/>
      <c r="AP9" s="122"/>
      <c r="AU9" s="3">
        <v>126</v>
      </c>
      <c r="AV9" s="4">
        <v>9</v>
      </c>
    </row>
    <row r="10" spans="1:48" ht="13.5" customHeight="1" x14ac:dyDescent="0.15">
      <c r="A10" s="51"/>
      <c r="B10" s="42" t="str">
        <f>IF(B8="","",B8+1)</f>
        <v/>
      </c>
      <c r="C10" s="14"/>
      <c r="D10" s="104"/>
      <c r="E10" s="15">
        <f>IF(D10&gt;=17,1,0)</f>
        <v>0</v>
      </c>
      <c r="F10" s="40"/>
      <c r="G10" s="106"/>
      <c r="H10" s="107"/>
      <c r="I10" s="107"/>
      <c r="J10" s="107"/>
      <c r="K10" s="14"/>
      <c r="L10" s="40"/>
      <c r="M10" s="106"/>
      <c r="N10" s="107"/>
      <c r="O10" s="107"/>
      <c r="P10" s="107"/>
      <c r="Q10" s="14"/>
      <c r="R10" s="51"/>
      <c r="S10" s="46" t="str">
        <f>IF(A7="","",IF(AK9="短時間",IF(D10&gt;=11,G10+M10,0),IF(D10&lt;IF((E8+E10+E12)&gt;=1,17,IF(AK9="パート",15,17)),0,G10+M10)))</f>
        <v/>
      </c>
      <c r="T10" s="47"/>
      <c r="U10" s="47"/>
      <c r="V10" s="47"/>
      <c r="W10" s="47"/>
      <c r="X10" s="15">
        <f>IF(S10=0,0,1)</f>
        <v>1</v>
      </c>
      <c r="Y10" s="30" t="s">
        <v>10</v>
      </c>
      <c r="Z10" s="31"/>
      <c r="AA10" s="31"/>
      <c r="AB10" s="31"/>
      <c r="AC10" s="31"/>
      <c r="AD10" s="38"/>
      <c r="AE10" s="30" t="s">
        <v>11</v>
      </c>
      <c r="AF10" s="31"/>
      <c r="AG10" s="31"/>
      <c r="AH10" s="31"/>
      <c r="AI10" s="31"/>
      <c r="AJ10" s="31"/>
      <c r="AK10" s="120"/>
      <c r="AL10" s="121"/>
      <c r="AM10" s="121"/>
      <c r="AN10" s="121"/>
      <c r="AO10" s="121"/>
      <c r="AP10" s="122"/>
      <c r="AU10" s="3">
        <v>134</v>
      </c>
      <c r="AV10" s="4">
        <v>10</v>
      </c>
    </row>
    <row r="11" spans="1:48" ht="18.75" customHeight="1" x14ac:dyDescent="0.15">
      <c r="A11" s="51"/>
      <c r="B11" s="43"/>
      <c r="C11" s="16" t="s">
        <v>15</v>
      </c>
      <c r="D11" s="105"/>
      <c r="E11" s="16" t="s">
        <v>14</v>
      </c>
      <c r="F11" s="40"/>
      <c r="G11" s="108"/>
      <c r="H11" s="109"/>
      <c r="I11" s="109"/>
      <c r="J11" s="109"/>
      <c r="K11" s="16" t="s">
        <v>1</v>
      </c>
      <c r="L11" s="40"/>
      <c r="M11" s="108"/>
      <c r="N11" s="109"/>
      <c r="O11" s="109"/>
      <c r="P11" s="109"/>
      <c r="Q11" s="16" t="s">
        <v>1</v>
      </c>
      <c r="R11" s="51"/>
      <c r="S11" s="48"/>
      <c r="T11" s="49"/>
      <c r="U11" s="49"/>
      <c r="V11" s="49"/>
      <c r="W11" s="49"/>
      <c r="X11" s="16" t="s">
        <v>1</v>
      </c>
      <c r="Y11" s="24" t="str">
        <f>IFERROR(IF(A7="","",ROUNDDOWN(Y9/(X8+X10+X12),0)),0)</f>
        <v/>
      </c>
      <c r="Z11" s="25"/>
      <c r="AA11" s="25"/>
      <c r="AB11" s="25"/>
      <c r="AC11" s="25"/>
      <c r="AD11" s="26"/>
      <c r="AE11" s="114"/>
      <c r="AF11" s="115"/>
      <c r="AG11" s="115"/>
      <c r="AH11" s="115"/>
      <c r="AI11" s="115"/>
      <c r="AJ11" s="116"/>
      <c r="AK11" s="120"/>
      <c r="AL11" s="121"/>
      <c r="AM11" s="121"/>
      <c r="AN11" s="121"/>
      <c r="AO11" s="121"/>
      <c r="AP11" s="122"/>
      <c r="AU11" s="3">
        <v>142</v>
      </c>
      <c r="AV11" s="4">
        <v>11</v>
      </c>
    </row>
    <row r="12" spans="1:48" ht="13.5" customHeight="1" x14ac:dyDescent="0.15">
      <c r="A12" s="51"/>
      <c r="B12" s="42" t="str">
        <f>IF(B10="","",B10+1)</f>
        <v/>
      </c>
      <c r="C12" s="14"/>
      <c r="D12" s="104"/>
      <c r="E12" s="15">
        <f>IF(D12&gt;=17,1,0)</f>
        <v>0</v>
      </c>
      <c r="F12" s="40"/>
      <c r="G12" s="106"/>
      <c r="H12" s="107"/>
      <c r="I12" s="107"/>
      <c r="J12" s="107"/>
      <c r="K12" s="14"/>
      <c r="L12" s="40"/>
      <c r="M12" s="106"/>
      <c r="N12" s="107"/>
      <c r="O12" s="107"/>
      <c r="P12" s="107"/>
      <c r="Q12" s="14"/>
      <c r="R12" s="51"/>
      <c r="S12" s="46" t="str">
        <f>IF(A7="","",IF(AK9="短時間",IF(D12&gt;=11,G12+M12,0),IF(D12&lt;IF((E8+E10+E12)&gt;=1,17,IF(AK9="パート",15,17)),0,G12+M12)))</f>
        <v/>
      </c>
      <c r="T12" s="47"/>
      <c r="U12" s="47"/>
      <c r="V12" s="47"/>
      <c r="W12" s="47"/>
      <c r="X12" s="15">
        <f>IF(S12=0,0,1)</f>
        <v>1</v>
      </c>
      <c r="Y12" s="30" t="s">
        <v>19</v>
      </c>
      <c r="Z12" s="31"/>
      <c r="AA12" s="31"/>
      <c r="AB12" s="31"/>
      <c r="AC12" s="31"/>
      <c r="AD12" s="38"/>
      <c r="AE12" s="30" t="s">
        <v>9</v>
      </c>
      <c r="AF12" s="31"/>
      <c r="AG12" s="31"/>
      <c r="AH12" s="31"/>
      <c r="AI12" s="31"/>
      <c r="AJ12" s="31"/>
      <c r="AK12" s="32" t="str">
        <f>IF($Y$4="月額算定基礎届",IF(Y11=0,"算定不能",""),IF(Y11=0,"算定不能",IF(A7="","",IF((AK13-AN13)&gt;=2,"",IF(AN13-AK13&gt;=2,"","【注意】2等級差なし")))))</f>
        <v/>
      </c>
      <c r="AL12" s="33"/>
      <c r="AM12" s="33"/>
      <c r="AN12" s="33"/>
      <c r="AO12" s="33"/>
      <c r="AP12" s="34"/>
      <c r="AU12" s="3">
        <v>150</v>
      </c>
      <c r="AV12" s="4">
        <v>12</v>
      </c>
    </row>
    <row r="13" spans="1:48" ht="18.75" customHeight="1" x14ac:dyDescent="0.15">
      <c r="A13" s="52"/>
      <c r="B13" s="43"/>
      <c r="C13" s="16" t="s">
        <v>15</v>
      </c>
      <c r="D13" s="105"/>
      <c r="E13" s="16" t="s">
        <v>14</v>
      </c>
      <c r="F13" s="41"/>
      <c r="G13" s="108"/>
      <c r="H13" s="109"/>
      <c r="I13" s="109"/>
      <c r="J13" s="109"/>
      <c r="K13" s="16" t="s">
        <v>1</v>
      </c>
      <c r="L13" s="41"/>
      <c r="M13" s="108"/>
      <c r="N13" s="109"/>
      <c r="O13" s="109"/>
      <c r="P13" s="109"/>
      <c r="Q13" s="16" t="s">
        <v>1</v>
      </c>
      <c r="R13" s="52"/>
      <c r="S13" s="48"/>
      <c r="T13" s="49"/>
      <c r="U13" s="49"/>
      <c r="V13" s="49"/>
      <c r="W13" s="49"/>
      <c r="X13" s="16" t="s">
        <v>1</v>
      </c>
      <c r="Y13" s="27" t="str">
        <f>IF(Y11=0,Y7,IF(AE11="",IF(Y11="","",IF(Y11&lt;63000,58,IF(Y11&lt;73000,68,IF(Y11&lt;83000,78,IF(Y11&lt;93000,88,IF(Y11&lt;101000,98,IF(Y11&lt;107000,104,IF(Y11&lt;114000,110,IF(Y11&lt;122000,118,IF(Y11&lt;130000,126,IF(Y11&lt;138000,134,IF(Y11&lt;146000,142,IF(Y11&lt;155000,150,IF(Y11&lt;165000,160,IF(Y11&lt;175000,170,IF(Y11&lt;185000,180,IF(Y11&lt;195000,190,IF(Y11&lt;210000,200,IF(Y11&lt;230000,220,IF(Y11&lt;250000,240,IF(Y11&lt;270000,260,IF(Y11&lt;290000,280,IF(Y11&lt;310000,300,IF(Y11&lt;330000,320,IF(Y11&lt;350000,340,IF(Y11&lt;370000,360,IF(Y11&lt;395000,380,IF(Y11&lt;425000,410,IF(Y11&lt;455000,440,IF(Y11&lt;485000,470,IF(Y11&lt;515000,500,IF(Y11&lt;545000,530,IF(Y11&lt;575000,560,IF(Y11&lt;605000,590,IF(Y11&lt;635000,620,IF(Y11&lt;665000,650,IF(Y11&lt;695000,680,IF(Y11&lt;730000,710,IF(Y11&lt;770000,750,IF(Y11&lt;810000,790,IF(Y11&lt;855000,830,IF(Y11&lt;905000,880,IF(Y11&lt;955000,930,IF(Y11&lt;1005000,980,IF(Y11&lt;1055000,1030,IF(Y11&lt;1115000,1090,IF(Y11&lt;1175000,1150,IF(Y11&lt;1235000,1210,IF(Y11&lt;1295000,1270,IF(Y11&lt;1355000,1330,1390)))))))))))))))))))))))))))))))))))))))))))))))))),IF(AE11&lt;63000,58,IF(AE11&lt;73000,68,IF(AE11&lt;83000,78,IF(AE11&lt;93000,88,IF(AE11&lt;101000,98,IF(AE11&lt;107000,104,IF(AE11&lt;114000,110,IF(AE11&lt;122000,118,IF(AE11&lt;130000,126,IF(AE11&lt;138000,134,IF(AE11&lt;146000,142,IF(AE11&lt;155000,150,IF(AE11&lt;165000,160,IF(AE11&lt;175000,170,IF(AE11&lt;185000,180,IF(AE11&lt;195000,190,IF(AE11&lt;210000,200,IF(AE11&lt;230000,220,IF(AE11&lt;250000,240,IF(AE11&lt;270000,260,IF(AE11&lt;290000,280,IF(AE11&lt;310000,300,IF(AE11&lt;330000,320,IF(AE11&lt;350000,340,IF(AE11&lt;370000,360,IF(AE11&lt;395000,380,IF(AE11&lt;425000,410,IF(AE11&lt;455000,440,IF(AE11&lt;485000,470,IF(AE11&lt;515000,500,IF(AE11&lt;545000,530,IF(AE11&lt;575000,560,IF(AE11&lt;605000,590,IF(AE11&lt;635000,620,IF(AE11&lt;665000,650,IF(AE11&lt;695000,680,IF(AE11&lt;730000,710,IF(AE11&lt;770000,750,IF(AE11&lt;810000,790,IF(AE11&lt;855000,830,IF(AE11&lt;905000,880,IF(AE11&lt;955000,930,IF(AE11&lt;1005000,980,IF(AE11&lt;1055000,1030,IF(AE11&lt;1115000,1090,IF(AE11&lt;1175000,1150,IF(AE11&lt;1235000,1210,IF(AE11&lt;1295000,1270,IF(AE11&lt;1355000,1330,1390)))))))))))))))))))))))))))))))))))))))))))))))))))</f>
        <v/>
      </c>
      <c r="Z13" s="28"/>
      <c r="AA13" s="28"/>
      <c r="AB13" s="28"/>
      <c r="AC13" s="28"/>
      <c r="AD13" s="29"/>
      <c r="AE13" s="117"/>
      <c r="AF13" s="118"/>
      <c r="AG13" s="118"/>
      <c r="AH13" s="118"/>
      <c r="AI13" s="118"/>
      <c r="AJ13" s="119"/>
      <c r="AK13" s="19" t="str">
        <f>IF(A7="","",VLOOKUP(Y7,$AU$1:$AV$50,2,0))</f>
        <v/>
      </c>
      <c r="AL13" s="20"/>
      <c r="AM13" s="20"/>
      <c r="AN13" s="21" t="str">
        <f>IF(A7="","",VLOOKUP(Y13,$AU$4:$AV$50,2,0))</f>
        <v/>
      </c>
      <c r="AO13" s="21"/>
      <c r="AP13" s="22"/>
      <c r="AU13" s="3">
        <v>160</v>
      </c>
      <c r="AV13" s="4">
        <v>13</v>
      </c>
    </row>
    <row r="14" spans="1:48" x14ac:dyDescent="0.15">
      <c r="A14" s="44" t="s">
        <v>6</v>
      </c>
      <c r="B14" s="45"/>
      <c r="C14" s="45"/>
      <c r="D14" s="45"/>
      <c r="E14" s="45"/>
      <c r="F14" s="44" t="s">
        <v>7</v>
      </c>
      <c r="G14" s="45"/>
      <c r="H14" s="45"/>
      <c r="I14" s="45"/>
      <c r="J14" s="45"/>
      <c r="K14" s="45"/>
      <c r="L14" s="45"/>
      <c r="M14" s="45"/>
      <c r="N14" s="45"/>
      <c r="O14" s="45"/>
      <c r="P14" s="45"/>
      <c r="Q14" s="55"/>
      <c r="R14" s="44" t="s">
        <v>8</v>
      </c>
      <c r="S14" s="45"/>
      <c r="T14" s="45"/>
      <c r="U14" s="45"/>
      <c r="V14" s="45"/>
      <c r="W14" s="45"/>
      <c r="X14" s="55"/>
      <c r="Y14" s="30" t="s">
        <v>18</v>
      </c>
      <c r="Z14" s="31"/>
      <c r="AA14" s="31"/>
      <c r="AB14" s="31"/>
      <c r="AC14" s="31"/>
      <c r="AD14" s="38"/>
      <c r="AE14" s="30" t="s">
        <v>20</v>
      </c>
      <c r="AF14" s="31"/>
      <c r="AG14" s="31"/>
      <c r="AH14" s="31"/>
      <c r="AI14" s="31"/>
      <c r="AJ14" s="38"/>
      <c r="AK14" s="11" t="s">
        <v>22</v>
      </c>
      <c r="AL14" s="12"/>
      <c r="AM14" s="12"/>
      <c r="AN14" s="12"/>
      <c r="AO14" s="12"/>
      <c r="AP14" s="13"/>
      <c r="AU14" s="3">
        <v>170</v>
      </c>
      <c r="AV14" s="4">
        <v>14</v>
      </c>
    </row>
    <row r="15" spans="1:48" ht="18.75" customHeight="1" x14ac:dyDescent="0.15">
      <c r="A15" s="88"/>
      <c r="B15" s="89"/>
      <c r="C15" s="89"/>
      <c r="D15" s="89"/>
      <c r="E15" s="89"/>
      <c r="F15" s="88"/>
      <c r="G15" s="89"/>
      <c r="H15" s="89"/>
      <c r="I15" s="89"/>
      <c r="J15" s="89"/>
      <c r="K15" s="89"/>
      <c r="L15" s="89"/>
      <c r="M15" s="89"/>
      <c r="N15" s="89"/>
      <c r="O15" s="89"/>
      <c r="P15" s="89"/>
      <c r="Q15" s="90"/>
      <c r="R15" s="91"/>
      <c r="S15" s="92"/>
      <c r="T15" s="92"/>
      <c r="U15" s="92"/>
      <c r="V15" s="92"/>
      <c r="W15" s="92"/>
      <c r="X15" s="93"/>
      <c r="Y15" s="94"/>
      <c r="Z15" s="95"/>
      <c r="AA15" s="95"/>
      <c r="AB15" s="95"/>
      <c r="AC15" s="95"/>
      <c r="AD15" s="96"/>
      <c r="AE15" s="97"/>
      <c r="AF15" s="98"/>
      <c r="AG15" s="98"/>
      <c r="AH15" s="98"/>
      <c r="AI15" s="98"/>
      <c r="AJ15" s="99"/>
      <c r="AK15" s="100"/>
      <c r="AL15" s="101"/>
      <c r="AM15" s="102"/>
      <c r="AN15" s="102"/>
      <c r="AO15" s="102"/>
      <c r="AP15" s="103"/>
      <c r="AU15" s="3">
        <v>180</v>
      </c>
      <c r="AV15" s="4">
        <v>15</v>
      </c>
    </row>
    <row r="16" spans="1:48" ht="13.5" customHeight="1" x14ac:dyDescent="0.15">
      <c r="A16" s="53" t="s">
        <v>25</v>
      </c>
      <c r="B16" s="104"/>
      <c r="C16" s="14"/>
      <c r="D16" s="104"/>
      <c r="E16" s="15">
        <f>IF(D16&gt;=17,1,0)</f>
        <v>0</v>
      </c>
      <c r="F16" s="56" t="s">
        <v>26</v>
      </c>
      <c r="G16" s="106"/>
      <c r="H16" s="107"/>
      <c r="I16" s="107"/>
      <c r="J16" s="107"/>
      <c r="K16" s="14"/>
      <c r="L16" s="39" t="s">
        <v>27</v>
      </c>
      <c r="M16" s="106"/>
      <c r="N16" s="107"/>
      <c r="O16" s="107"/>
      <c r="P16" s="107"/>
      <c r="Q16" s="14"/>
      <c r="R16" s="50" t="s">
        <v>28</v>
      </c>
      <c r="S16" s="46" t="str">
        <f>IF(A15="","",IF(AK17="短時間",IF(D16&gt;=11,G16+M16,0),IF(D16&lt;IF((E16+E18+E20)&gt;=1,17,IF(AK17="パート",15,17)),0,G16+M16)))</f>
        <v/>
      </c>
      <c r="T16" s="47"/>
      <c r="U16" s="47"/>
      <c r="V16" s="47"/>
      <c r="W16" s="47"/>
      <c r="X16" s="15">
        <f>IF(S16=0,0,1)</f>
        <v>1</v>
      </c>
      <c r="Y16" s="30" t="s">
        <v>12</v>
      </c>
      <c r="Z16" s="31"/>
      <c r="AA16" s="31"/>
      <c r="AB16" s="31"/>
      <c r="AC16" s="31"/>
      <c r="AD16" s="38"/>
      <c r="AE16" s="30" t="s">
        <v>21</v>
      </c>
      <c r="AF16" s="31"/>
      <c r="AG16" s="31"/>
      <c r="AH16" s="31"/>
      <c r="AI16" s="31"/>
      <c r="AJ16" s="31"/>
      <c r="AK16" s="35" t="s">
        <v>17</v>
      </c>
      <c r="AL16" s="36"/>
      <c r="AM16" s="36"/>
      <c r="AN16" s="36"/>
      <c r="AO16" s="36"/>
      <c r="AP16" s="37"/>
      <c r="AU16" s="3">
        <v>190</v>
      </c>
      <c r="AV16" s="4">
        <v>16</v>
      </c>
    </row>
    <row r="17" spans="1:48" ht="18.75" customHeight="1" x14ac:dyDescent="0.15">
      <c r="A17" s="54"/>
      <c r="B17" s="105"/>
      <c r="C17" s="16" t="s">
        <v>15</v>
      </c>
      <c r="D17" s="105"/>
      <c r="E17" s="16" t="s">
        <v>14</v>
      </c>
      <c r="F17" s="57"/>
      <c r="G17" s="108"/>
      <c r="H17" s="109"/>
      <c r="I17" s="109"/>
      <c r="J17" s="109"/>
      <c r="K17" s="16" t="s">
        <v>1</v>
      </c>
      <c r="L17" s="40"/>
      <c r="M17" s="108"/>
      <c r="N17" s="109"/>
      <c r="O17" s="109"/>
      <c r="P17" s="109"/>
      <c r="Q17" s="16" t="s">
        <v>1</v>
      </c>
      <c r="R17" s="51"/>
      <c r="S17" s="48"/>
      <c r="T17" s="49"/>
      <c r="U17" s="49"/>
      <c r="V17" s="49"/>
      <c r="W17" s="49"/>
      <c r="X17" s="16" t="s">
        <v>1</v>
      </c>
      <c r="Y17" s="24" t="str">
        <f>IF(A15="","",(S16+S18+S20))</f>
        <v/>
      </c>
      <c r="Z17" s="25"/>
      <c r="AA17" s="25"/>
      <c r="AB17" s="25"/>
      <c r="AC17" s="25"/>
      <c r="AD17" s="26"/>
      <c r="AE17" s="110"/>
      <c r="AF17" s="111"/>
      <c r="AG17" s="111"/>
      <c r="AH17" s="112"/>
      <c r="AI17" s="112"/>
      <c r="AJ17" s="113"/>
      <c r="AK17" s="120"/>
      <c r="AL17" s="121"/>
      <c r="AM17" s="121"/>
      <c r="AN17" s="121"/>
      <c r="AO17" s="121"/>
      <c r="AP17" s="122"/>
      <c r="AU17" s="3">
        <v>200</v>
      </c>
      <c r="AV17" s="4">
        <v>17</v>
      </c>
    </row>
    <row r="18" spans="1:48" ht="13.5" customHeight="1" x14ac:dyDescent="0.15">
      <c r="A18" s="51"/>
      <c r="B18" s="42" t="str">
        <f>IF(B16="","",B16+1)</f>
        <v/>
      </c>
      <c r="C18" s="14"/>
      <c r="D18" s="104"/>
      <c r="E18" s="15">
        <f>IF(D18&gt;=17,1,0)</f>
        <v>0</v>
      </c>
      <c r="F18" s="40"/>
      <c r="G18" s="106"/>
      <c r="H18" s="107"/>
      <c r="I18" s="107"/>
      <c r="J18" s="107"/>
      <c r="K18" s="14"/>
      <c r="L18" s="40"/>
      <c r="M18" s="106"/>
      <c r="N18" s="107"/>
      <c r="O18" s="107"/>
      <c r="P18" s="107"/>
      <c r="Q18" s="14"/>
      <c r="R18" s="51"/>
      <c r="S18" s="46" t="str">
        <f>IF(A15="","",IF(AK17="短時間",IF(D18&gt;=11,G18+M18,0),IF(D18&lt;IF((E16+E18+E20)&gt;=1,17,IF(AK17="パート",15,17)),0,G18+M18)))</f>
        <v/>
      </c>
      <c r="T18" s="47"/>
      <c r="U18" s="47"/>
      <c r="V18" s="47"/>
      <c r="W18" s="47"/>
      <c r="X18" s="15">
        <f>IF(S18=0,0,1)</f>
        <v>1</v>
      </c>
      <c r="Y18" s="30" t="s">
        <v>10</v>
      </c>
      <c r="Z18" s="31"/>
      <c r="AA18" s="31"/>
      <c r="AB18" s="31"/>
      <c r="AC18" s="31"/>
      <c r="AD18" s="38"/>
      <c r="AE18" s="30" t="s">
        <v>11</v>
      </c>
      <c r="AF18" s="31"/>
      <c r="AG18" s="31"/>
      <c r="AH18" s="31"/>
      <c r="AI18" s="31"/>
      <c r="AJ18" s="31"/>
      <c r="AK18" s="120"/>
      <c r="AL18" s="121"/>
      <c r="AM18" s="121"/>
      <c r="AN18" s="121"/>
      <c r="AO18" s="121"/>
      <c r="AP18" s="122"/>
      <c r="AU18" s="3">
        <v>220</v>
      </c>
      <c r="AV18" s="4">
        <v>18</v>
      </c>
    </row>
    <row r="19" spans="1:48" ht="18.75" customHeight="1" x14ac:dyDescent="0.15">
      <c r="A19" s="51"/>
      <c r="B19" s="43"/>
      <c r="C19" s="16" t="s">
        <v>15</v>
      </c>
      <c r="D19" s="105"/>
      <c r="E19" s="16" t="s">
        <v>14</v>
      </c>
      <c r="F19" s="40"/>
      <c r="G19" s="108"/>
      <c r="H19" s="109"/>
      <c r="I19" s="109"/>
      <c r="J19" s="109"/>
      <c r="K19" s="16" t="s">
        <v>1</v>
      </c>
      <c r="L19" s="40"/>
      <c r="M19" s="108"/>
      <c r="N19" s="109"/>
      <c r="O19" s="109"/>
      <c r="P19" s="109"/>
      <c r="Q19" s="16" t="s">
        <v>1</v>
      </c>
      <c r="R19" s="51"/>
      <c r="S19" s="48"/>
      <c r="T19" s="49"/>
      <c r="U19" s="49"/>
      <c r="V19" s="49"/>
      <c r="W19" s="49"/>
      <c r="X19" s="16" t="s">
        <v>1</v>
      </c>
      <c r="Y19" s="24" t="str">
        <f>IFERROR(IF(A15="","",ROUNDDOWN(Y17/(X16+X18+X20),0)),0)</f>
        <v/>
      </c>
      <c r="Z19" s="25"/>
      <c r="AA19" s="25"/>
      <c r="AB19" s="25"/>
      <c r="AC19" s="25"/>
      <c r="AD19" s="26"/>
      <c r="AE19" s="114"/>
      <c r="AF19" s="115"/>
      <c r="AG19" s="115"/>
      <c r="AH19" s="115"/>
      <c r="AI19" s="115"/>
      <c r="AJ19" s="116"/>
      <c r="AK19" s="120"/>
      <c r="AL19" s="121"/>
      <c r="AM19" s="121"/>
      <c r="AN19" s="121"/>
      <c r="AO19" s="121"/>
      <c r="AP19" s="122"/>
      <c r="AU19" s="3">
        <v>240</v>
      </c>
      <c r="AV19" s="4">
        <v>19</v>
      </c>
    </row>
    <row r="20" spans="1:48" ht="13.5" customHeight="1" x14ac:dyDescent="0.15">
      <c r="A20" s="51"/>
      <c r="B20" s="42" t="str">
        <f>IF(B18="","",B18+1)</f>
        <v/>
      </c>
      <c r="C20" s="14"/>
      <c r="D20" s="104"/>
      <c r="E20" s="15">
        <f>IF(D20&gt;=17,1,0)</f>
        <v>0</v>
      </c>
      <c r="F20" s="40"/>
      <c r="G20" s="106"/>
      <c r="H20" s="107"/>
      <c r="I20" s="107"/>
      <c r="J20" s="107"/>
      <c r="K20" s="14"/>
      <c r="L20" s="40"/>
      <c r="M20" s="106"/>
      <c r="N20" s="107"/>
      <c r="O20" s="107"/>
      <c r="P20" s="107"/>
      <c r="Q20" s="14"/>
      <c r="R20" s="51"/>
      <c r="S20" s="46" t="str">
        <f>IF(A15="","",IF(AK17="短時間",IF(D20&gt;=11,G20+M20,0),IF(D20&lt;IF((E16+E18+E20)&gt;=1,17,IF(AK17="パート",15,17)),0,G20+M20)))</f>
        <v/>
      </c>
      <c r="T20" s="47"/>
      <c r="U20" s="47"/>
      <c r="V20" s="47"/>
      <c r="W20" s="47"/>
      <c r="X20" s="15">
        <f>IF(S20=0,0,1)</f>
        <v>1</v>
      </c>
      <c r="Y20" s="30" t="s">
        <v>19</v>
      </c>
      <c r="Z20" s="31"/>
      <c r="AA20" s="31"/>
      <c r="AB20" s="31"/>
      <c r="AC20" s="31"/>
      <c r="AD20" s="38"/>
      <c r="AE20" s="30" t="s">
        <v>9</v>
      </c>
      <c r="AF20" s="31"/>
      <c r="AG20" s="31"/>
      <c r="AH20" s="31"/>
      <c r="AI20" s="31"/>
      <c r="AJ20" s="31"/>
      <c r="AK20" s="32" t="str">
        <f>IF($Y$4="月額算定基礎届",IF(Y19=0,"算定不能",""),IF(Y19=0,"算定不能",IF(A15="","",IF((AK21-AN21)&gt;=2,"",IF(AN21-AK21&gt;=2,"","【注意】2等級差なし")))))</f>
        <v/>
      </c>
      <c r="AL20" s="33"/>
      <c r="AM20" s="33"/>
      <c r="AN20" s="33"/>
      <c r="AO20" s="33"/>
      <c r="AP20" s="34"/>
      <c r="AU20" s="3">
        <v>260</v>
      </c>
      <c r="AV20" s="4">
        <v>20</v>
      </c>
    </row>
    <row r="21" spans="1:48" ht="18.75" customHeight="1" x14ac:dyDescent="0.15">
      <c r="A21" s="52"/>
      <c r="B21" s="43"/>
      <c r="C21" s="16" t="s">
        <v>15</v>
      </c>
      <c r="D21" s="105"/>
      <c r="E21" s="16" t="s">
        <v>14</v>
      </c>
      <c r="F21" s="41"/>
      <c r="G21" s="108"/>
      <c r="H21" s="109"/>
      <c r="I21" s="109"/>
      <c r="J21" s="109"/>
      <c r="K21" s="16" t="s">
        <v>1</v>
      </c>
      <c r="L21" s="41"/>
      <c r="M21" s="108"/>
      <c r="N21" s="109"/>
      <c r="O21" s="109"/>
      <c r="P21" s="109"/>
      <c r="Q21" s="16" t="s">
        <v>1</v>
      </c>
      <c r="R21" s="52"/>
      <c r="S21" s="48"/>
      <c r="T21" s="49"/>
      <c r="U21" s="49"/>
      <c r="V21" s="49"/>
      <c r="W21" s="49"/>
      <c r="X21" s="16" t="s">
        <v>1</v>
      </c>
      <c r="Y21" s="27" t="str">
        <f>IF(Y19=0,Y15,IF(AE19="",IF(Y19="","",IF(Y19&lt;63000,58,IF(Y19&lt;73000,68,IF(Y19&lt;83000,78,IF(Y19&lt;93000,88,IF(Y19&lt;101000,98,IF(Y19&lt;107000,104,IF(Y19&lt;114000,110,IF(Y19&lt;122000,118,IF(Y19&lt;130000,126,IF(Y19&lt;138000,134,IF(Y19&lt;146000,142,IF(Y19&lt;155000,150,IF(Y19&lt;165000,160,IF(Y19&lt;175000,170,IF(Y19&lt;185000,180,IF(Y19&lt;195000,190,IF(Y19&lt;210000,200,IF(Y19&lt;230000,220,IF(Y19&lt;250000,240,IF(Y19&lt;270000,260,IF(Y19&lt;290000,280,IF(Y19&lt;310000,300,IF(Y19&lt;330000,320,IF(Y19&lt;350000,340,IF(Y19&lt;370000,360,IF(Y19&lt;395000,380,IF(Y19&lt;425000,410,IF(Y19&lt;455000,440,IF(Y19&lt;485000,470,IF(Y19&lt;515000,500,IF(Y19&lt;545000,530,IF(Y19&lt;575000,560,IF(Y19&lt;605000,590,IF(Y19&lt;635000,620,IF(Y19&lt;665000,650,IF(Y19&lt;695000,680,IF(Y19&lt;730000,710,IF(Y19&lt;770000,750,IF(Y19&lt;810000,790,IF(Y19&lt;855000,830,IF(Y19&lt;905000,880,IF(Y19&lt;955000,930,IF(Y19&lt;1005000,980,IF(Y19&lt;1055000,1030,IF(Y19&lt;1115000,1090,IF(Y19&lt;1175000,1150,IF(Y19&lt;1235000,1210,IF(Y19&lt;1295000,1270,IF(Y19&lt;1355000,1330,1390)))))))))))))))))))))))))))))))))))))))))))))))))),IF(AE19&lt;63000,58,IF(AE19&lt;73000,68,IF(AE19&lt;83000,78,IF(AE19&lt;93000,88,IF(AE19&lt;101000,98,IF(AE19&lt;107000,104,IF(AE19&lt;114000,110,IF(AE19&lt;122000,118,IF(AE19&lt;130000,126,IF(AE19&lt;138000,134,IF(AE19&lt;146000,142,IF(AE19&lt;155000,150,IF(AE19&lt;165000,160,IF(AE19&lt;175000,170,IF(AE19&lt;185000,180,IF(AE19&lt;195000,190,IF(AE19&lt;210000,200,IF(AE19&lt;230000,220,IF(AE19&lt;250000,240,IF(AE19&lt;270000,260,IF(AE19&lt;290000,280,IF(AE19&lt;310000,300,IF(AE19&lt;330000,320,IF(AE19&lt;350000,340,IF(AE19&lt;370000,360,IF(AE19&lt;395000,380,IF(AE19&lt;425000,410,IF(AE19&lt;455000,440,IF(AE19&lt;485000,470,IF(AE19&lt;515000,500,IF(AE19&lt;545000,530,IF(AE19&lt;575000,560,IF(AE19&lt;605000,590,IF(AE19&lt;635000,620,IF(AE19&lt;665000,650,IF(AE19&lt;695000,680,IF(AE19&lt;730000,710,IF(AE19&lt;770000,750,IF(AE19&lt;810000,790,IF(AE19&lt;855000,830,IF(AE19&lt;905000,880,IF(AE19&lt;955000,930,IF(AE19&lt;1005000,980,IF(AE19&lt;1055000,1030,IF(AE19&lt;1115000,1090,IF(AE19&lt;1175000,1150,IF(AE19&lt;1235000,1210,IF(AE19&lt;1295000,1270,IF(AE19&lt;1355000,1330,1390)))))))))))))))))))))))))))))))))))))))))))))))))))</f>
        <v/>
      </c>
      <c r="Z21" s="28"/>
      <c r="AA21" s="28"/>
      <c r="AB21" s="28"/>
      <c r="AC21" s="28"/>
      <c r="AD21" s="29"/>
      <c r="AE21" s="117"/>
      <c r="AF21" s="118"/>
      <c r="AG21" s="118"/>
      <c r="AH21" s="118"/>
      <c r="AI21" s="118"/>
      <c r="AJ21" s="119"/>
      <c r="AK21" s="19" t="str">
        <f>IF(A15="","",VLOOKUP(Y15,$AU$1:$AV$50,2,0))</f>
        <v/>
      </c>
      <c r="AL21" s="20"/>
      <c r="AM21" s="20"/>
      <c r="AN21" s="21" t="str">
        <f>IF(A15="","",VLOOKUP(Y21,$AU$4:$AV$50,2,0))</f>
        <v/>
      </c>
      <c r="AO21" s="21"/>
      <c r="AP21" s="22"/>
      <c r="AU21" s="3">
        <v>280</v>
      </c>
      <c r="AV21" s="4">
        <v>21</v>
      </c>
    </row>
    <row r="22" spans="1:48" x14ac:dyDescent="0.15">
      <c r="A22" s="44" t="s">
        <v>6</v>
      </c>
      <c r="B22" s="45"/>
      <c r="C22" s="45"/>
      <c r="D22" s="45"/>
      <c r="E22" s="45"/>
      <c r="F22" s="44" t="s">
        <v>7</v>
      </c>
      <c r="G22" s="45"/>
      <c r="H22" s="45"/>
      <c r="I22" s="45"/>
      <c r="J22" s="45"/>
      <c r="K22" s="45"/>
      <c r="L22" s="45"/>
      <c r="M22" s="45"/>
      <c r="N22" s="45"/>
      <c r="O22" s="45"/>
      <c r="P22" s="45"/>
      <c r="Q22" s="55"/>
      <c r="R22" s="44" t="s">
        <v>8</v>
      </c>
      <c r="S22" s="45"/>
      <c r="T22" s="45"/>
      <c r="U22" s="45"/>
      <c r="V22" s="45"/>
      <c r="W22" s="45"/>
      <c r="X22" s="55"/>
      <c r="Y22" s="30" t="s">
        <v>18</v>
      </c>
      <c r="Z22" s="31"/>
      <c r="AA22" s="31"/>
      <c r="AB22" s="31"/>
      <c r="AC22" s="31"/>
      <c r="AD22" s="38"/>
      <c r="AE22" s="30" t="s">
        <v>20</v>
      </c>
      <c r="AF22" s="31"/>
      <c r="AG22" s="31"/>
      <c r="AH22" s="31"/>
      <c r="AI22" s="31"/>
      <c r="AJ22" s="38"/>
      <c r="AK22" s="11" t="s">
        <v>22</v>
      </c>
      <c r="AL22" s="12"/>
      <c r="AM22" s="12"/>
      <c r="AN22" s="12"/>
      <c r="AO22" s="12"/>
      <c r="AP22" s="13"/>
      <c r="AU22" s="3">
        <v>300</v>
      </c>
      <c r="AV22" s="4">
        <v>22</v>
      </c>
    </row>
    <row r="23" spans="1:48" ht="18.75" customHeight="1" x14ac:dyDescent="0.15">
      <c r="A23" s="88"/>
      <c r="B23" s="89"/>
      <c r="C23" s="89"/>
      <c r="D23" s="89"/>
      <c r="E23" s="89"/>
      <c r="F23" s="88"/>
      <c r="G23" s="89"/>
      <c r="H23" s="89"/>
      <c r="I23" s="89"/>
      <c r="J23" s="89"/>
      <c r="K23" s="89"/>
      <c r="L23" s="89"/>
      <c r="M23" s="89"/>
      <c r="N23" s="89"/>
      <c r="O23" s="89"/>
      <c r="P23" s="89"/>
      <c r="Q23" s="90"/>
      <c r="R23" s="91"/>
      <c r="S23" s="92"/>
      <c r="T23" s="92"/>
      <c r="U23" s="92"/>
      <c r="V23" s="92"/>
      <c r="W23" s="92"/>
      <c r="X23" s="93"/>
      <c r="Y23" s="94"/>
      <c r="Z23" s="95"/>
      <c r="AA23" s="95"/>
      <c r="AB23" s="95"/>
      <c r="AC23" s="95"/>
      <c r="AD23" s="96"/>
      <c r="AE23" s="97"/>
      <c r="AF23" s="98"/>
      <c r="AG23" s="98"/>
      <c r="AH23" s="98"/>
      <c r="AI23" s="98"/>
      <c r="AJ23" s="99"/>
      <c r="AK23" s="100"/>
      <c r="AL23" s="101"/>
      <c r="AM23" s="102"/>
      <c r="AN23" s="102"/>
      <c r="AO23" s="102"/>
      <c r="AP23" s="103"/>
      <c r="AU23" s="3">
        <v>320</v>
      </c>
      <c r="AV23" s="4">
        <v>23</v>
      </c>
    </row>
    <row r="24" spans="1:48" ht="13.5" customHeight="1" x14ac:dyDescent="0.15">
      <c r="A24" s="53" t="s">
        <v>25</v>
      </c>
      <c r="B24" s="104"/>
      <c r="C24" s="14"/>
      <c r="D24" s="104"/>
      <c r="E24" s="15">
        <f>IF(D24&gt;=17,1,0)</f>
        <v>0</v>
      </c>
      <c r="F24" s="56" t="s">
        <v>26</v>
      </c>
      <c r="G24" s="106"/>
      <c r="H24" s="107"/>
      <c r="I24" s="107"/>
      <c r="J24" s="107"/>
      <c r="K24" s="14"/>
      <c r="L24" s="39" t="s">
        <v>27</v>
      </c>
      <c r="M24" s="106"/>
      <c r="N24" s="107"/>
      <c r="O24" s="107"/>
      <c r="P24" s="107"/>
      <c r="Q24" s="14"/>
      <c r="R24" s="50" t="s">
        <v>28</v>
      </c>
      <c r="S24" s="46" t="str">
        <f>IF(A23="","",IF(AK25="短時間",IF(D24&gt;=11,G24+M24,0),IF(D24&lt;IF((E24+E26+E28)&gt;=1,17,IF(AK25="パート",15,17)),0,G24+M24)))</f>
        <v/>
      </c>
      <c r="T24" s="47"/>
      <c r="U24" s="47"/>
      <c r="V24" s="47"/>
      <c r="W24" s="47"/>
      <c r="X24" s="15">
        <f>IF(S24=0,0,1)</f>
        <v>1</v>
      </c>
      <c r="Y24" s="30" t="s">
        <v>12</v>
      </c>
      <c r="Z24" s="31"/>
      <c r="AA24" s="31"/>
      <c r="AB24" s="31"/>
      <c r="AC24" s="31"/>
      <c r="AD24" s="38"/>
      <c r="AE24" s="30" t="s">
        <v>21</v>
      </c>
      <c r="AF24" s="31"/>
      <c r="AG24" s="31"/>
      <c r="AH24" s="31"/>
      <c r="AI24" s="31"/>
      <c r="AJ24" s="31"/>
      <c r="AK24" s="35" t="s">
        <v>17</v>
      </c>
      <c r="AL24" s="36"/>
      <c r="AM24" s="36"/>
      <c r="AN24" s="36"/>
      <c r="AO24" s="36"/>
      <c r="AP24" s="37"/>
      <c r="AU24" s="3">
        <v>340</v>
      </c>
      <c r="AV24" s="4">
        <v>24</v>
      </c>
    </row>
    <row r="25" spans="1:48" ht="18.75" customHeight="1" x14ac:dyDescent="0.15">
      <c r="A25" s="54"/>
      <c r="B25" s="105"/>
      <c r="C25" s="16" t="s">
        <v>15</v>
      </c>
      <c r="D25" s="105"/>
      <c r="E25" s="16" t="s">
        <v>14</v>
      </c>
      <c r="F25" s="57"/>
      <c r="G25" s="108"/>
      <c r="H25" s="109"/>
      <c r="I25" s="109"/>
      <c r="J25" s="109"/>
      <c r="K25" s="16" t="s">
        <v>1</v>
      </c>
      <c r="L25" s="40"/>
      <c r="M25" s="108"/>
      <c r="N25" s="109"/>
      <c r="O25" s="109"/>
      <c r="P25" s="109"/>
      <c r="Q25" s="16" t="s">
        <v>1</v>
      </c>
      <c r="R25" s="51"/>
      <c r="S25" s="48"/>
      <c r="T25" s="49"/>
      <c r="U25" s="49"/>
      <c r="V25" s="49"/>
      <c r="W25" s="49"/>
      <c r="X25" s="16" t="s">
        <v>1</v>
      </c>
      <c r="Y25" s="24" t="str">
        <f>IF(A23="","",(S24+S26+S28))</f>
        <v/>
      </c>
      <c r="Z25" s="25"/>
      <c r="AA25" s="25"/>
      <c r="AB25" s="25"/>
      <c r="AC25" s="25"/>
      <c r="AD25" s="26"/>
      <c r="AE25" s="110"/>
      <c r="AF25" s="111"/>
      <c r="AG25" s="111"/>
      <c r="AH25" s="112"/>
      <c r="AI25" s="112"/>
      <c r="AJ25" s="113"/>
      <c r="AK25" s="120"/>
      <c r="AL25" s="121"/>
      <c r="AM25" s="121"/>
      <c r="AN25" s="121"/>
      <c r="AO25" s="121"/>
      <c r="AP25" s="122"/>
      <c r="AU25" s="3">
        <v>360</v>
      </c>
      <c r="AV25" s="4">
        <v>25</v>
      </c>
    </row>
    <row r="26" spans="1:48" ht="13.5" customHeight="1" x14ac:dyDescent="0.15">
      <c r="A26" s="51"/>
      <c r="B26" s="42" t="str">
        <f>IF(B24="","",B24+1)</f>
        <v/>
      </c>
      <c r="C26" s="14"/>
      <c r="D26" s="104"/>
      <c r="E26" s="15">
        <f>IF(D26&gt;=17,1,0)</f>
        <v>0</v>
      </c>
      <c r="F26" s="40"/>
      <c r="G26" s="106"/>
      <c r="H26" s="107"/>
      <c r="I26" s="107"/>
      <c r="J26" s="107"/>
      <c r="K26" s="14"/>
      <c r="L26" s="40"/>
      <c r="M26" s="106"/>
      <c r="N26" s="107"/>
      <c r="O26" s="107"/>
      <c r="P26" s="107"/>
      <c r="Q26" s="14"/>
      <c r="R26" s="51"/>
      <c r="S26" s="46" t="str">
        <f>IF(A23="","",IF(AK25="短時間",IF(D26&gt;=11,G26+M26,0),IF(D26&lt;IF((E24+E26+E28)&gt;=1,17,IF(AK25="パート",15,17)),0,G26+M26)))</f>
        <v/>
      </c>
      <c r="T26" s="47"/>
      <c r="U26" s="47"/>
      <c r="V26" s="47"/>
      <c r="W26" s="47"/>
      <c r="X26" s="15">
        <f>IF(S26=0,0,1)</f>
        <v>1</v>
      </c>
      <c r="Y26" s="30" t="s">
        <v>10</v>
      </c>
      <c r="Z26" s="31"/>
      <c r="AA26" s="31"/>
      <c r="AB26" s="31"/>
      <c r="AC26" s="31"/>
      <c r="AD26" s="38"/>
      <c r="AE26" s="30" t="s">
        <v>11</v>
      </c>
      <c r="AF26" s="31"/>
      <c r="AG26" s="31"/>
      <c r="AH26" s="31"/>
      <c r="AI26" s="31"/>
      <c r="AJ26" s="31"/>
      <c r="AK26" s="120"/>
      <c r="AL26" s="121"/>
      <c r="AM26" s="121"/>
      <c r="AN26" s="121"/>
      <c r="AO26" s="121"/>
      <c r="AP26" s="122"/>
      <c r="AU26" s="3">
        <v>380</v>
      </c>
      <c r="AV26" s="4">
        <v>26</v>
      </c>
    </row>
    <row r="27" spans="1:48" ht="18.75" customHeight="1" x14ac:dyDescent="0.15">
      <c r="A27" s="51"/>
      <c r="B27" s="43"/>
      <c r="C27" s="16" t="s">
        <v>15</v>
      </c>
      <c r="D27" s="105"/>
      <c r="E27" s="16" t="s">
        <v>14</v>
      </c>
      <c r="F27" s="40"/>
      <c r="G27" s="108"/>
      <c r="H27" s="109"/>
      <c r="I27" s="109"/>
      <c r="J27" s="109"/>
      <c r="K27" s="16" t="s">
        <v>1</v>
      </c>
      <c r="L27" s="40"/>
      <c r="M27" s="108"/>
      <c r="N27" s="109"/>
      <c r="O27" s="109"/>
      <c r="P27" s="109"/>
      <c r="Q27" s="16" t="s">
        <v>1</v>
      </c>
      <c r="R27" s="51"/>
      <c r="S27" s="48"/>
      <c r="T27" s="49"/>
      <c r="U27" s="49"/>
      <c r="V27" s="49"/>
      <c r="W27" s="49"/>
      <c r="X27" s="16" t="s">
        <v>1</v>
      </c>
      <c r="Y27" s="24" t="str">
        <f>IFERROR(IF(A23="","",ROUNDDOWN(Y25/(X24+X26+X28),0)),0)</f>
        <v/>
      </c>
      <c r="Z27" s="25"/>
      <c r="AA27" s="25"/>
      <c r="AB27" s="25"/>
      <c r="AC27" s="25"/>
      <c r="AD27" s="26"/>
      <c r="AE27" s="114"/>
      <c r="AF27" s="115"/>
      <c r="AG27" s="115"/>
      <c r="AH27" s="115"/>
      <c r="AI27" s="115"/>
      <c r="AJ27" s="116"/>
      <c r="AK27" s="120"/>
      <c r="AL27" s="121"/>
      <c r="AM27" s="121"/>
      <c r="AN27" s="121"/>
      <c r="AO27" s="121"/>
      <c r="AP27" s="122"/>
      <c r="AU27" s="3">
        <v>410</v>
      </c>
      <c r="AV27" s="4">
        <v>27</v>
      </c>
    </row>
    <row r="28" spans="1:48" ht="13.5" customHeight="1" x14ac:dyDescent="0.15">
      <c r="A28" s="51"/>
      <c r="B28" s="42" t="str">
        <f>IF(B26="","",B26+1)</f>
        <v/>
      </c>
      <c r="C28" s="14"/>
      <c r="D28" s="104"/>
      <c r="E28" s="15">
        <f>IF(D28&gt;=17,1,0)</f>
        <v>0</v>
      </c>
      <c r="F28" s="40"/>
      <c r="G28" s="106"/>
      <c r="H28" s="107"/>
      <c r="I28" s="107"/>
      <c r="J28" s="107"/>
      <c r="K28" s="14"/>
      <c r="L28" s="40"/>
      <c r="M28" s="106"/>
      <c r="N28" s="107"/>
      <c r="O28" s="107"/>
      <c r="P28" s="107"/>
      <c r="Q28" s="14"/>
      <c r="R28" s="51"/>
      <c r="S28" s="46" t="str">
        <f>IF(A23="","",IF(AK25="短時間",IF(D28&gt;=11,G28+M28,0),IF(D28&lt;IF((E24+E26+E28)&gt;=1,17,IF(AK25="パート",15,17)),0,G28+M28)))</f>
        <v/>
      </c>
      <c r="T28" s="47"/>
      <c r="U28" s="47"/>
      <c r="V28" s="47"/>
      <c r="W28" s="47"/>
      <c r="X28" s="15">
        <f>IF(S28=0,0,1)</f>
        <v>1</v>
      </c>
      <c r="Y28" s="30" t="s">
        <v>19</v>
      </c>
      <c r="Z28" s="31"/>
      <c r="AA28" s="31"/>
      <c r="AB28" s="31"/>
      <c r="AC28" s="31"/>
      <c r="AD28" s="38"/>
      <c r="AE28" s="30" t="s">
        <v>9</v>
      </c>
      <c r="AF28" s="31"/>
      <c r="AG28" s="31"/>
      <c r="AH28" s="31"/>
      <c r="AI28" s="31"/>
      <c r="AJ28" s="31"/>
      <c r="AK28" s="32" t="str">
        <f>IF($Y$4="月額算定基礎届",IF(Y27=0,"算定不能",""),IF(Y27=0,"算定不能",IF(A23="","",IF((AK29-AN29)&gt;=2,"",IF(AN29-AK29&gt;=2,"","【注意】2等級差なし")))))</f>
        <v/>
      </c>
      <c r="AL28" s="33"/>
      <c r="AM28" s="33"/>
      <c r="AN28" s="33"/>
      <c r="AO28" s="33"/>
      <c r="AP28" s="34"/>
      <c r="AU28" s="3">
        <v>440</v>
      </c>
      <c r="AV28" s="4">
        <v>28</v>
      </c>
    </row>
    <row r="29" spans="1:48" ht="18.75" customHeight="1" x14ac:dyDescent="0.15">
      <c r="A29" s="52"/>
      <c r="B29" s="43"/>
      <c r="C29" s="16" t="s">
        <v>15</v>
      </c>
      <c r="D29" s="105"/>
      <c r="E29" s="16" t="s">
        <v>14</v>
      </c>
      <c r="F29" s="41"/>
      <c r="G29" s="108"/>
      <c r="H29" s="109"/>
      <c r="I29" s="109"/>
      <c r="J29" s="109"/>
      <c r="K29" s="16" t="s">
        <v>1</v>
      </c>
      <c r="L29" s="41"/>
      <c r="M29" s="108"/>
      <c r="N29" s="109"/>
      <c r="O29" s="109"/>
      <c r="P29" s="109"/>
      <c r="Q29" s="16" t="s">
        <v>1</v>
      </c>
      <c r="R29" s="52"/>
      <c r="S29" s="48"/>
      <c r="T29" s="49"/>
      <c r="U29" s="49"/>
      <c r="V29" s="49"/>
      <c r="W29" s="49"/>
      <c r="X29" s="16" t="s">
        <v>1</v>
      </c>
      <c r="Y29" s="27" t="str">
        <f>IF(Y27=0,Y23,IF(AE27="",IF(Y27="","",IF(Y27&lt;63000,58,IF(Y27&lt;73000,68,IF(Y27&lt;83000,78,IF(Y27&lt;93000,88,IF(Y27&lt;101000,98,IF(Y27&lt;107000,104,IF(Y27&lt;114000,110,IF(Y27&lt;122000,118,IF(Y27&lt;130000,126,IF(Y27&lt;138000,134,IF(Y27&lt;146000,142,IF(Y27&lt;155000,150,IF(Y27&lt;165000,160,IF(Y27&lt;175000,170,IF(Y27&lt;185000,180,IF(Y27&lt;195000,190,IF(Y27&lt;210000,200,IF(Y27&lt;230000,220,IF(Y27&lt;250000,240,IF(Y27&lt;270000,260,IF(Y27&lt;290000,280,IF(Y27&lt;310000,300,IF(Y27&lt;330000,320,IF(Y27&lt;350000,340,IF(Y27&lt;370000,360,IF(Y27&lt;395000,380,IF(Y27&lt;425000,410,IF(Y27&lt;455000,440,IF(Y27&lt;485000,470,IF(Y27&lt;515000,500,IF(Y27&lt;545000,530,IF(Y27&lt;575000,560,IF(Y27&lt;605000,590,IF(Y27&lt;635000,620,IF(Y27&lt;665000,650,IF(Y27&lt;695000,680,IF(Y27&lt;730000,710,IF(Y27&lt;770000,750,IF(Y27&lt;810000,790,IF(Y27&lt;855000,830,IF(Y27&lt;905000,880,IF(Y27&lt;955000,930,IF(Y27&lt;1005000,980,IF(Y27&lt;1055000,1030,IF(Y27&lt;1115000,1090,IF(Y27&lt;1175000,1150,IF(Y27&lt;1235000,1210,IF(Y27&lt;1295000,1270,IF(Y27&lt;1355000,1330,1390)))))))))))))))))))))))))))))))))))))))))))))))))),IF(AE27&lt;63000,58,IF(AE27&lt;73000,68,IF(AE27&lt;83000,78,IF(AE27&lt;93000,88,IF(AE27&lt;101000,98,IF(AE27&lt;107000,104,IF(AE27&lt;114000,110,IF(AE27&lt;122000,118,IF(AE27&lt;130000,126,IF(AE27&lt;138000,134,IF(AE27&lt;146000,142,IF(AE27&lt;155000,150,IF(AE27&lt;165000,160,IF(AE27&lt;175000,170,IF(AE27&lt;185000,180,IF(AE27&lt;195000,190,IF(AE27&lt;210000,200,IF(AE27&lt;230000,220,IF(AE27&lt;250000,240,IF(AE27&lt;270000,260,IF(AE27&lt;290000,280,IF(AE27&lt;310000,300,IF(AE27&lt;330000,320,IF(AE27&lt;350000,340,IF(AE27&lt;370000,360,IF(AE27&lt;395000,380,IF(AE27&lt;425000,410,IF(AE27&lt;455000,440,IF(AE27&lt;485000,470,IF(AE27&lt;515000,500,IF(AE27&lt;545000,530,IF(AE27&lt;575000,560,IF(AE27&lt;605000,590,IF(AE27&lt;635000,620,IF(AE27&lt;665000,650,IF(AE27&lt;695000,680,IF(AE27&lt;730000,710,IF(AE27&lt;770000,750,IF(AE27&lt;810000,790,IF(AE27&lt;855000,830,IF(AE27&lt;905000,880,IF(AE27&lt;955000,930,IF(AE27&lt;1005000,980,IF(AE27&lt;1055000,1030,IF(AE27&lt;1115000,1090,IF(AE27&lt;1175000,1150,IF(AE27&lt;1235000,1210,IF(AE27&lt;1295000,1270,IF(AE27&lt;1355000,1330,1390)))))))))))))))))))))))))))))))))))))))))))))))))))</f>
        <v/>
      </c>
      <c r="Z29" s="28"/>
      <c r="AA29" s="28"/>
      <c r="AB29" s="28"/>
      <c r="AC29" s="28"/>
      <c r="AD29" s="29"/>
      <c r="AE29" s="117"/>
      <c r="AF29" s="118"/>
      <c r="AG29" s="118"/>
      <c r="AH29" s="118"/>
      <c r="AI29" s="118"/>
      <c r="AJ29" s="119"/>
      <c r="AK29" s="19" t="str">
        <f>IF(A23="","",VLOOKUP(Y23,$AU$1:$AV$50,2,0))</f>
        <v/>
      </c>
      <c r="AL29" s="20"/>
      <c r="AM29" s="20"/>
      <c r="AN29" s="21" t="str">
        <f>IF(A23="","",VLOOKUP(Y29,$AU$4:$AV$50,2,0))</f>
        <v/>
      </c>
      <c r="AO29" s="21"/>
      <c r="AP29" s="22"/>
      <c r="AU29" s="3">
        <v>470</v>
      </c>
      <c r="AV29" s="4">
        <v>29</v>
      </c>
    </row>
    <row r="30" spans="1:48" x14ac:dyDescent="0.15">
      <c r="A30" s="44" t="s">
        <v>6</v>
      </c>
      <c r="B30" s="45"/>
      <c r="C30" s="45"/>
      <c r="D30" s="45"/>
      <c r="E30" s="45"/>
      <c r="F30" s="44" t="s">
        <v>7</v>
      </c>
      <c r="G30" s="45"/>
      <c r="H30" s="45"/>
      <c r="I30" s="45"/>
      <c r="J30" s="45"/>
      <c r="K30" s="45"/>
      <c r="L30" s="45"/>
      <c r="M30" s="45"/>
      <c r="N30" s="45"/>
      <c r="O30" s="45"/>
      <c r="P30" s="45"/>
      <c r="Q30" s="55"/>
      <c r="R30" s="44" t="s">
        <v>8</v>
      </c>
      <c r="S30" s="45"/>
      <c r="T30" s="45"/>
      <c r="U30" s="45"/>
      <c r="V30" s="45"/>
      <c r="W30" s="45"/>
      <c r="X30" s="55"/>
      <c r="Y30" s="30" t="s">
        <v>18</v>
      </c>
      <c r="Z30" s="31"/>
      <c r="AA30" s="31"/>
      <c r="AB30" s="31"/>
      <c r="AC30" s="31"/>
      <c r="AD30" s="38"/>
      <c r="AE30" s="30" t="s">
        <v>20</v>
      </c>
      <c r="AF30" s="31"/>
      <c r="AG30" s="31"/>
      <c r="AH30" s="31"/>
      <c r="AI30" s="31"/>
      <c r="AJ30" s="38"/>
      <c r="AK30" s="11" t="s">
        <v>22</v>
      </c>
      <c r="AL30" s="12"/>
      <c r="AM30" s="12"/>
      <c r="AN30" s="12"/>
      <c r="AO30" s="12"/>
      <c r="AP30" s="13"/>
      <c r="AU30" s="3">
        <v>500</v>
      </c>
      <c r="AV30" s="4">
        <v>30</v>
      </c>
    </row>
    <row r="31" spans="1:48" ht="18.75" customHeight="1" x14ac:dyDescent="0.15">
      <c r="A31" s="88"/>
      <c r="B31" s="89"/>
      <c r="C31" s="89"/>
      <c r="D31" s="89"/>
      <c r="E31" s="89"/>
      <c r="F31" s="88"/>
      <c r="G31" s="89"/>
      <c r="H31" s="89"/>
      <c r="I31" s="89"/>
      <c r="J31" s="89"/>
      <c r="K31" s="89"/>
      <c r="L31" s="89"/>
      <c r="M31" s="89"/>
      <c r="N31" s="89"/>
      <c r="O31" s="89"/>
      <c r="P31" s="89"/>
      <c r="Q31" s="90"/>
      <c r="R31" s="91"/>
      <c r="S31" s="92"/>
      <c r="T31" s="92"/>
      <c r="U31" s="92"/>
      <c r="V31" s="92"/>
      <c r="W31" s="92"/>
      <c r="X31" s="93"/>
      <c r="Y31" s="94"/>
      <c r="Z31" s="95"/>
      <c r="AA31" s="95"/>
      <c r="AB31" s="95"/>
      <c r="AC31" s="95"/>
      <c r="AD31" s="96"/>
      <c r="AE31" s="97"/>
      <c r="AF31" s="98"/>
      <c r="AG31" s="98"/>
      <c r="AH31" s="98"/>
      <c r="AI31" s="98"/>
      <c r="AJ31" s="99"/>
      <c r="AK31" s="100"/>
      <c r="AL31" s="101"/>
      <c r="AM31" s="102"/>
      <c r="AN31" s="102"/>
      <c r="AO31" s="102"/>
      <c r="AP31" s="103"/>
      <c r="AU31" s="3">
        <v>530</v>
      </c>
      <c r="AV31" s="4">
        <v>31</v>
      </c>
    </row>
    <row r="32" spans="1:48" ht="13.5" customHeight="1" x14ac:dyDescent="0.15">
      <c r="A32" s="53" t="s">
        <v>25</v>
      </c>
      <c r="B32" s="104"/>
      <c r="C32" s="14"/>
      <c r="D32" s="104"/>
      <c r="E32" s="15">
        <f>IF(D32&gt;=17,1,0)</f>
        <v>0</v>
      </c>
      <c r="F32" s="56" t="s">
        <v>26</v>
      </c>
      <c r="G32" s="106"/>
      <c r="H32" s="107"/>
      <c r="I32" s="107"/>
      <c r="J32" s="107"/>
      <c r="K32" s="14"/>
      <c r="L32" s="39" t="s">
        <v>27</v>
      </c>
      <c r="M32" s="106"/>
      <c r="N32" s="107"/>
      <c r="O32" s="107"/>
      <c r="P32" s="107"/>
      <c r="Q32" s="14"/>
      <c r="R32" s="50" t="s">
        <v>28</v>
      </c>
      <c r="S32" s="46" t="str">
        <f>IF(A31="","",IF(AK33="短時間",IF(D32&gt;=11,G32+M32,0),IF(D32&lt;IF((E32+E34+E36)&gt;=1,17,IF(AK33="パート",15,17)),0,G32+M32)))</f>
        <v/>
      </c>
      <c r="T32" s="47"/>
      <c r="U32" s="47"/>
      <c r="V32" s="47"/>
      <c r="W32" s="47"/>
      <c r="X32" s="15">
        <f>IF(S32=0,0,1)</f>
        <v>1</v>
      </c>
      <c r="Y32" s="30" t="s">
        <v>12</v>
      </c>
      <c r="Z32" s="31"/>
      <c r="AA32" s="31"/>
      <c r="AB32" s="31"/>
      <c r="AC32" s="31"/>
      <c r="AD32" s="38"/>
      <c r="AE32" s="30" t="s">
        <v>21</v>
      </c>
      <c r="AF32" s="31"/>
      <c r="AG32" s="31"/>
      <c r="AH32" s="31"/>
      <c r="AI32" s="31"/>
      <c r="AJ32" s="31"/>
      <c r="AK32" s="35" t="s">
        <v>17</v>
      </c>
      <c r="AL32" s="36"/>
      <c r="AM32" s="36"/>
      <c r="AN32" s="36"/>
      <c r="AO32" s="36"/>
      <c r="AP32" s="37"/>
      <c r="AU32" s="3">
        <v>560</v>
      </c>
      <c r="AV32" s="4">
        <v>32</v>
      </c>
    </row>
    <row r="33" spans="1:48" ht="18.75" customHeight="1" x14ac:dyDescent="0.15">
      <c r="A33" s="54"/>
      <c r="B33" s="105"/>
      <c r="C33" s="16" t="s">
        <v>15</v>
      </c>
      <c r="D33" s="105"/>
      <c r="E33" s="16" t="s">
        <v>14</v>
      </c>
      <c r="F33" s="57"/>
      <c r="G33" s="108"/>
      <c r="H33" s="109"/>
      <c r="I33" s="109"/>
      <c r="J33" s="109"/>
      <c r="K33" s="16" t="s">
        <v>1</v>
      </c>
      <c r="L33" s="40"/>
      <c r="M33" s="108"/>
      <c r="N33" s="109"/>
      <c r="O33" s="109"/>
      <c r="P33" s="109"/>
      <c r="Q33" s="16" t="s">
        <v>1</v>
      </c>
      <c r="R33" s="51"/>
      <c r="S33" s="48"/>
      <c r="T33" s="49"/>
      <c r="U33" s="49"/>
      <c r="V33" s="49"/>
      <c r="W33" s="49"/>
      <c r="X33" s="16" t="s">
        <v>1</v>
      </c>
      <c r="Y33" s="24" t="str">
        <f>IF(A31="","",(S32+S34+S36))</f>
        <v/>
      </c>
      <c r="Z33" s="25"/>
      <c r="AA33" s="25"/>
      <c r="AB33" s="25"/>
      <c r="AC33" s="25"/>
      <c r="AD33" s="26"/>
      <c r="AE33" s="110"/>
      <c r="AF33" s="111"/>
      <c r="AG33" s="111"/>
      <c r="AH33" s="112"/>
      <c r="AI33" s="112"/>
      <c r="AJ33" s="113"/>
      <c r="AK33" s="120"/>
      <c r="AL33" s="121"/>
      <c r="AM33" s="121"/>
      <c r="AN33" s="121"/>
      <c r="AO33" s="121"/>
      <c r="AP33" s="122"/>
      <c r="AU33" s="3">
        <v>590</v>
      </c>
      <c r="AV33" s="4">
        <v>33</v>
      </c>
    </row>
    <row r="34" spans="1:48" ht="13.5" customHeight="1" x14ac:dyDescent="0.15">
      <c r="A34" s="51"/>
      <c r="B34" s="42" t="str">
        <f>IF(B32="","",B32+1)</f>
        <v/>
      </c>
      <c r="C34" s="14"/>
      <c r="D34" s="104"/>
      <c r="E34" s="15">
        <f>IF(D34&gt;=17,1,0)</f>
        <v>0</v>
      </c>
      <c r="F34" s="40"/>
      <c r="G34" s="106"/>
      <c r="H34" s="107"/>
      <c r="I34" s="107"/>
      <c r="J34" s="107"/>
      <c r="K34" s="14"/>
      <c r="L34" s="40"/>
      <c r="M34" s="106"/>
      <c r="N34" s="107"/>
      <c r="O34" s="107"/>
      <c r="P34" s="107"/>
      <c r="Q34" s="14"/>
      <c r="R34" s="51"/>
      <c r="S34" s="46" t="str">
        <f>IF(A31="","",IF(AK33="短時間",IF(D34&gt;=11,G34+M34,0),IF(D34&lt;IF((E32+E34+E36)&gt;=1,17,IF(AK33="パート",15,17)),0,G34+M34)))</f>
        <v/>
      </c>
      <c r="T34" s="47"/>
      <c r="U34" s="47"/>
      <c r="V34" s="47"/>
      <c r="W34" s="47"/>
      <c r="X34" s="15">
        <f>IF(S34=0,0,1)</f>
        <v>1</v>
      </c>
      <c r="Y34" s="30" t="s">
        <v>10</v>
      </c>
      <c r="Z34" s="31"/>
      <c r="AA34" s="31"/>
      <c r="AB34" s="31"/>
      <c r="AC34" s="31"/>
      <c r="AD34" s="38"/>
      <c r="AE34" s="30" t="s">
        <v>11</v>
      </c>
      <c r="AF34" s="31"/>
      <c r="AG34" s="31"/>
      <c r="AH34" s="31"/>
      <c r="AI34" s="31"/>
      <c r="AJ34" s="31"/>
      <c r="AK34" s="120"/>
      <c r="AL34" s="121"/>
      <c r="AM34" s="121"/>
      <c r="AN34" s="121"/>
      <c r="AO34" s="121"/>
      <c r="AP34" s="122"/>
      <c r="AU34" s="3">
        <v>620</v>
      </c>
      <c r="AV34" s="4">
        <v>34</v>
      </c>
    </row>
    <row r="35" spans="1:48" ht="18.75" customHeight="1" x14ac:dyDescent="0.15">
      <c r="A35" s="51"/>
      <c r="B35" s="43"/>
      <c r="C35" s="16" t="s">
        <v>15</v>
      </c>
      <c r="D35" s="105"/>
      <c r="E35" s="16" t="s">
        <v>14</v>
      </c>
      <c r="F35" s="40"/>
      <c r="G35" s="108"/>
      <c r="H35" s="109"/>
      <c r="I35" s="109"/>
      <c r="J35" s="109"/>
      <c r="K35" s="16" t="s">
        <v>1</v>
      </c>
      <c r="L35" s="40"/>
      <c r="M35" s="108"/>
      <c r="N35" s="109"/>
      <c r="O35" s="109"/>
      <c r="P35" s="109"/>
      <c r="Q35" s="16" t="s">
        <v>1</v>
      </c>
      <c r="R35" s="51"/>
      <c r="S35" s="48"/>
      <c r="T35" s="49"/>
      <c r="U35" s="49"/>
      <c r="V35" s="49"/>
      <c r="W35" s="49"/>
      <c r="X35" s="16" t="s">
        <v>1</v>
      </c>
      <c r="Y35" s="24" t="str">
        <f>IFERROR(IF(A31="","",ROUNDDOWN(Y33/(X32+X34+X36),0)),0)</f>
        <v/>
      </c>
      <c r="Z35" s="25"/>
      <c r="AA35" s="25"/>
      <c r="AB35" s="25"/>
      <c r="AC35" s="25"/>
      <c r="AD35" s="26"/>
      <c r="AE35" s="114"/>
      <c r="AF35" s="115"/>
      <c r="AG35" s="115"/>
      <c r="AH35" s="115"/>
      <c r="AI35" s="115"/>
      <c r="AJ35" s="116"/>
      <c r="AK35" s="120"/>
      <c r="AL35" s="121"/>
      <c r="AM35" s="121"/>
      <c r="AN35" s="121"/>
      <c r="AO35" s="121"/>
      <c r="AP35" s="122"/>
      <c r="AU35" s="3">
        <v>650</v>
      </c>
      <c r="AV35" s="4">
        <v>35</v>
      </c>
    </row>
    <row r="36" spans="1:48" ht="13.5" customHeight="1" x14ac:dyDescent="0.15">
      <c r="A36" s="51"/>
      <c r="B36" s="42" t="str">
        <f>IF(B34="","",B34+1)</f>
        <v/>
      </c>
      <c r="C36" s="14"/>
      <c r="D36" s="104"/>
      <c r="E36" s="15">
        <f>IF(D36&gt;=17,1,0)</f>
        <v>0</v>
      </c>
      <c r="F36" s="40"/>
      <c r="G36" s="106"/>
      <c r="H36" s="107"/>
      <c r="I36" s="107"/>
      <c r="J36" s="107"/>
      <c r="K36" s="14"/>
      <c r="L36" s="40"/>
      <c r="M36" s="106"/>
      <c r="N36" s="107"/>
      <c r="O36" s="107"/>
      <c r="P36" s="107"/>
      <c r="Q36" s="14"/>
      <c r="R36" s="51"/>
      <c r="S36" s="46" t="str">
        <f>IF(A31="","",IF(AK33="短時間",IF(D36&gt;=11,G36+M36,0),IF(D36&lt;IF((E32+E34+E36)&gt;=1,17,IF(AK33="パート",15,17)),0,G36+M36)))</f>
        <v/>
      </c>
      <c r="T36" s="47"/>
      <c r="U36" s="47"/>
      <c r="V36" s="47"/>
      <c r="W36" s="47"/>
      <c r="X36" s="15">
        <f>IF(S36=0,0,1)</f>
        <v>1</v>
      </c>
      <c r="Y36" s="30" t="s">
        <v>19</v>
      </c>
      <c r="Z36" s="31"/>
      <c r="AA36" s="31"/>
      <c r="AB36" s="31"/>
      <c r="AC36" s="31"/>
      <c r="AD36" s="38"/>
      <c r="AE36" s="30" t="s">
        <v>9</v>
      </c>
      <c r="AF36" s="31"/>
      <c r="AG36" s="31"/>
      <c r="AH36" s="31"/>
      <c r="AI36" s="31"/>
      <c r="AJ36" s="31"/>
      <c r="AK36" s="32" t="str">
        <f>IF($Y$4="月額算定基礎届",IF(Y35=0,"算定不能",""),IF(Y35=0,"算定不能",IF(A31="","",IF((AK37-AN37)&gt;=2,"",IF(AN37-AK37&gt;=2,"","【注意】2等級差なし")))))</f>
        <v/>
      </c>
      <c r="AL36" s="33"/>
      <c r="AM36" s="33"/>
      <c r="AN36" s="33"/>
      <c r="AO36" s="33"/>
      <c r="AP36" s="34"/>
      <c r="AU36" s="3">
        <v>680</v>
      </c>
      <c r="AV36" s="4">
        <v>36</v>
      </c>
    </row>
    <row r="37" spans="1:48" ht="18.75" customHeight="1" x14ac:dyDescent="0.15">
      <c r="A37" s="52"/>
      <c r="B37" s="43"/>
      <c r="C37" s="16" t="s">
        <v>15</v>
      </c>
      <c r="D37" s="105"/>
      <c r="E37" s="16" t="s">
        <v>14</v>
      </c>
      <c r="F37" s="41"/>
      <c r="G37" s="108"/>
      <c r="H37" s="109"/>
      <c r="I37" s="109"/>
      <c r="J37" s="109"/>
      <c r="K37" s="16" t="s">
        <v>1</v>
      </c>
      <c r="L37" s="41"/>
      <c r="M37" s="108"/>
      <c r="N37" s="109"/>
      <c r="O37" s="109"/>
      <c r="P37" s="109"/>
      <c r="Q37" s="16" t="s">
        <v>1</v>
      </c>
      <c r="R37" s="52"/>
      <c r="S37" s="48"/>
      <c r="T37" s="49"/>
      <c r="U37" s="49"/>
      <c r="V37" s="49"/>
      <c r="W37" s="49"/>
      <c r="X37" s="16" t="s">
        <v>1</v>
      </c>
      <c r="Y37" s="27" t="str">
        <f>IF(Y35=0,Y31,IF(AE35="",IF(Y35="","",IF(Y35&lt;63000,58,IF(Y35&lt;73000,68,IF(Y35&lt;83000,78,IF(Y35&lt;93000,88,IF(Y35&lt;101000,98,IF(Y35&lt;107000,104,IF(Y35&lt;114000,110,IF(Y35&lt;122000,118,IF(Y35&lt;130000,126,IF(Y35&lt;138000,134,IF(Y35&lt;146000,142,IF(Y35&lt;155000,150,IF(Y35&lt;165000,160,IF(Y35&lt;175000,170,IF(Y35&lt;185000,180,IF(Y35&lt;195000,190,IF(Y35&lt;210000,200,IF(Y35&lt;230000,220,IF(Y35&lt;250000,240,IF(Y35&lt;270000,260,IF(Y35&lt;290000,280,IF(Y35&lt;310000,300,IF(Y35&lt;330000,320,IF(Y35&lt;350000,340,IF(Y35&lt;370000,360,IF(Y35&lt;395000,380,IF(Y35&lt;425000,410,IF(Y35&lt;455000,440,IF(Y35&lt;485000,470,IF(Y35&lt;515000,500,IF(Y35&lt;545000,530,IF(Y35&lt;575000,560,IF(Y35&lt;605000,590,IF(Y35&lt;635000,620,IF(Y35&lt;665000,650,IF(Y35&lt;695000,680,IF(Y35&lt;730000,710,IF(Y35&lt;770000,750,IF(Y35&lt;810000,790,IF(Y35&lt;855000,830,IF(Y35&lt;905000,880,IF(Y35&lt;955000,930,IF(Y35&lt;1005000,980,IF(Y35&lt;1055000,1030,IF(Y35&lt;1115000,1090,IF(Y35&lt;1175000,1150,IF(Y35&lt;1235000,1210,IF(Y35&lt;1295000,1270,IF(Y35&lt;1355000,1330,1390)))))))))))))))))))))))))))))))))))))))))))))))))),IF(AE35&lt;63000,58,IF(AE35&lt;73000,68,IF(AE35&lt;83000,78,IF(AE35&lt;93000,88,IF(AE35&lt;101000,98,IF(AE35&lt;107000,104,IF(AE35&lt;114000,110,IF(AE35&lt;122000,118,IF(AE35&lt;130000,126,IF(AE35&lt;138000,134,IF(AE35&lt;146000,142,IF(AE35&lt;155000,150,IF(AE35&lt;165000,160,IF(AE35&lt;175000,170,IF(AE35&lt;185000,180,IF(AE35&lt;195000,190,IF(AE35&lt;210000,200,IF(AE35&lt;230000,220,IF(AE35&lt;250000,240,IF(AE35&lt;270000,260,IF(AE35&lt;290000,280,IF(AE35&lt;310000,300,IF(AE35&lt;330000,320,IF(AE35&lt;350000,340,IF(AE35&lt;370000,360,IF(AE35&lt;395000,380,IF(AE35&lt;425000,410,IF(AE35&lt;455000,440,IF(AE35&lt;485000,470,IF(AE35&lt;515000,500,IF(AE35&lt;545000,530,IF(AE35&lt;575000,560,IF(AE35&lt;605000,590,IF(AE35&lt;635000,620,IF(AE35&lt;665000,650,IF(AE35&lt;695000,680,IF(AE35&lt;730000,710,IF(AE35&lt;770000,750,IF(AE35&lt;810000,790,IF(AE35&lt;855000,830,IF(AE35&lt;905000,880,IF(AE35&lt;955000,930,IF(AE35&lt;1005000,980,IF(AE35&lt;1055000,1030,IF(AE35&lt;1115000,1090,IF(AE35&lt;1175000,1150,IF(AE35&lt;1235000,1210,IF(AE35&lt;1295000,1270,IF(AE35&lt;1355000,1330,1390)))))))))))))))))))))))))))))))))))))))))))))))))))</f>
        <v/>
      </c>
      <c r="Z37" s="28"/>
      <c r="AA37" s="28"/>
      <c r="AB37" s="28"/>
      <c r="AC37" s="28"/>
      <c r="AD37" s="29"/>
      <c r="AE37" s="117"/>
      <c r="AF37" s="118"/>
      <c r="AG37" s="118"/>
      <c r="AH37" s="118"/>
      <c r="AI37" s="118"/>
      <c r="AJ37" s="119"/>
      <c r="AK37" s="19" t="str">
        <f>IF(A31="","",VLOOKUP(Y31,$AU$1:$AV$50,2,0))</f>
        <v/>
      </c>
      <c r="AL37" s="20"/>
      <c r="AM37" s="20"/>
      <c r="AN37" s="21" t="str">
        <f>IF(A31="","",VLOOKUP(Y37,$AU$4:$AV$50,2,0))</f>
        <v/>
      </c>
      <c r="AO37" s="21"/>
      <c r="AP37" s="22"/>
      <c r="AU37" s="3">
        <v>710</v>
      </c>
      <c r="AV37" s="4">
        <v>37</v>
      </c>
    </row>
    <row r="38" spans="1:48" x14ac:dyDescent="0.15">
      <c r="A38" s="44" t="s">
        <v>6</v>
      </c>
      <c r="B38" s="45"/>
      <c r="C38" s="45"/>
      <c r="D38" s="45"/>
      <c r="E38" s="45"/>
      <c r="F38" s="44" t="s">
        <v>7</v>
      </c>
      <c r="G38" s="45"/>
      <c r="H38" s="45"/>
      <c r="I38" s="45"/>
      <c r="J38" s="45"/>
      <c r="K38" s="45"/>
      <c r="L38" s="45"/>
      <c r="M38" s="45"/>
      <c r="N38" s="45"/>
      <c r="O38" s="45"/>
      <c r="P38" s="45"/>
      <c r="Q38" s="55"/>
      <c r="R38" s="44" t="s">
        <v>8</v>
      </c>
      <c r="S38" s="45"/>
      <c r="T38" s="45"/>
      <c r="U38" s="45"/>
      <c r="V38" s="45"/>
      <c r="W38" s="45"/>
      <c r="X38" s="55"/>
      <c r="Y38" s="30" t="s">
        <v>18</v>
      </c>
      <c r="Z38" s="31"/>
      <c r="AA38" s="31"/>
      <c r="AB38" s="31"/>
      <c r="AC38" s="31"/>
      <c r="AD38" s="38"/>
      <c r="AE38" s="30" t="s">
        <v>20</v>
      </c>
      <c r="AF38" s="31"/>
      <c r="AG38" s="31"/>
      <c r="AH38" s="31"/>
      <c r="AI38" s="31"/>
      <c r="AJ38" s="38"/>
      <c r="AK38" s="11" t="s">
        <v>22</v>
      </c>
      <c r="AL38" s="12"/>
      <c r="AM38" s="12"/>
      <c r="AN38" s="12"/>
      <c r="AO38" s="12"/>
      <c r="AP38" s="13"/>
      <c r="AU38" s="3">
        <v>750</v>
      </c>
      <c r="AV38" s="4">
        <v>38</v>
      </c>
    </row>
    <row r="39" spans="1:48" ht="18.75" customHeight="1" x14ac:dyDescent="0.15">
      <c r="A39" s="88"/>
      <c r="B39" s="89"/>
      <c r="C39" s="89"/>
      <c r="D39" s="89"/>
      <c r="E39" s="89"/>
      <c r="F39" s="88"/>
      <c r="G39" s="89"/>
      <c r="H39" s="89"/>
      <c r="I39" s="89"/>
      <c r="J39" s="89"/>
      <c r="K39" s="89"/>
      <c r="L39" s="89"/>
      <c r="M39" s="89"/>
      <c r="N39" s="89"/>
      <c r="O39" s="89"/>
      <c r="P39" s="89"/>
      <c r="Q39" s="90"/>
      <c r="R39" s="91"/>
      <c r="S39" s="92"/>
      <c r="T39" s="92"/>
      <c r="U39" s="92"/>
      <c r="V39" s="92"/>
      <c r="W39" s="92"/>
      <c r="X39" s="93"/>
      <c r="Y39" s="94"/>
      <c r="Z39" s="95"/>
      <c r="AA39" s="95"/>
      <c r="AB39" s="95"/>
      <c r="AC39" s="95"/>
      <c r="AD39" s="96"/>
      <c r="AE39" s="97"/>
      <c r="AF39" s="98"/>
      <c r="AG39" s="98"/>
      <c r="AH39" s="98"/>
      <c r="AI39" s="98"/>
      <c r="AJ39" s="99"/>
      <c r="AK39" s="100"/>
      <c r="AL39" s="101"/>
      <c r="AM39" s="102"/>
      <c r="AN39" s="102"/>
      <c r="AO39" s="102"/>
      <c r="AP39" s="103"/>
      <c r="AU39" s="3">
        <v>790</v>
      </c>
      <c r="AV39" s="4">
        <v>39</v>
      </c>
    </row>
    <row r="40" spans="1:48" ht="13.5" customHeight="1" x14ac:dyDescent="0.15">
      <c r="A40" s="53" t="s">
        <v>25</v>
      </c>
      <c r="B40" s="104"/>
      <c r="C40" s="14"/>
      <c r="D40" s="104"/>
      <c r="E40" s="15">
        <f>IF(D40&gt;=17,1,0)</f>
        <v>0</v>
      </c>
      <c r="F40" s="56" t="s">
        <v>26</v>
      </c>
      <c r="G40" s="106"/>
      <c r="H40" s="107"/>
      <c r="I40" s="107"/>
      <c r="J40" s="107"/>
      <c r="K40" s="14"/>
      <c r="L40" s="39" t="s">
        <v>27</v>
      </c>
      <c r="M40" s="106"/>
      <c r="N40" s="107"/>
      <c r="O40" s="107"/>
      <c r="P40" s="107"/>
      <c r="Q40" s="14"/>
      <c r="R40" s="50" t="s">
        <v>28</v>
      </c>
      <c r="S40" s="46" t="str">
        <f>IF(A39="","",IF(AK41="短時間",IF(D40&gt;=11,G40+M40,0),IF(D40&lt;IF((E40+E42+E44)&gt;=1,17,IF(AK41="パート",15,17)),0,G40+M40)))</f>
        <v/>
      </c>
      <c r="T40" s="47"/>
      <c r="U40" s="47"/>
      <c r="V40" s="47"/>
      <c r="W40" s="47"/>
      <c r="X40" s="15">
        <f>IF(S40=0,0,1)</f>
        <v>1</v>
      </c>
      <c r="Y40" s="30" t="s">
        <v>12</v>
      </c>
      <c r="Z40" s="31"/>
      <c r="AA40" s="31"/>
      <c r="AB40" s="31"/>
      <c r="AC40" s="31"/>
      <c r="AD40" s="38"/>
      <c r="AE40" s="30" t="s">
        <v>21</v>
      </c>
      <c r="AF40" s="31"/>
      <c r="AG40" s="31"/>
      <c r="AH40" s="31"/>
      <c r="AI40" s="31"/>
      <c r="AJ40" s="31"/>
      <c r="AK40" s="35" t="s">
        <v>17</v>
      </c>
      <c r="AL40" s="36"/>
      <c r="AM40" s="36"/>
      <c r="AN40" s="36"/>
      <c r="AO40" s="36"/>
      <c r="AP40" s="37"/>
      <c r="AU40" s="3">
        <v>830</v>
      </c>
      <c r="AV40" s="4">
        <v>40</v>
      </c>
    </row>
    <row r="41" spans="1:48" ht="18.75" customHeight="1" x14ac:dyDescent="0.15">
      <c r="A41" s="54"/>
      <c r="B41" s="105"/>
      <c r="C41" s="16" t="s">
        <v>15</v>
      </c>
      <c r="D41" s="105"/>
      <c r="E41" s="16" t="s">
        <v>14</v>
      </c>
      <c r="F41" s="57"/>
      <c r="G41" s="108"/>
      <c r="H41" s="109"/>
      <c r="I41" s="109"/>
      <c r="J41" s="109"/>
      <c r="K41" s="16" t="s">
        <v>1</v>
      </c>
      <c r="L41" s="40"/>
      <c r="M41" s="108"/>
      <c r="N41" s="109"/>
      <c r="O41" s="109"/>
      <c r="P41" s="109"/>
      <c r="Q41" s="16" t="s">
        <v>1</v>
      </c>
      <c r="R41" s="51"/>
      <c r="S41" s="48"/>
      <c r="T41" s="49"/>
      <c r="U41" s="49"/>
      <c r="V41" s="49"/>
      <c r="W41" s="49"/>
      <c r="X41" s="16" t="s">
        <v>1</v>
      </c>
      <c r="Y41" s="24" t="str">
        <f>IF(A39="","",(S40+S42+S44))</f>
        <v/>
      </c>
      <c r="Z41" s="25"/>
      <c r="AA41" s="25"/>
      <c r="AB41" s="25"/>
      <c r="AC41" s="25"/>
      <c r="AD41" s="26"/>
      <c r="AE41" s="110"/>
      <c r="AF41" s="111"/>
      <c r="AG41" s="111"/>
      <c r="AH41" s="112"/>
      <c r="AI41" s="112"/>
      <c r="AJ41" s="113"/>
      <c r="AK41" s="120"/>
      <c r="AL41" s="121"/>
      <c r="AM41" s="121"/>
      <c r="AN41" s="121"/>
      <c r="AO41" s="121"/>
      <c r="AP41" s="122"/>
      <c r="AU41" s="3">
        <v>880</v>
      </c>
      <c r="AV41" s="4">
        <v>41</v>
      </c>
    </row>
    <row r="42" spans="1:48" ht="13.5" customHeight="1" x14ac:dyDescent="0.15">
      <c r="A42" s="51"/>
      <c r="B42" s="42" t="str">
        <f>IF(B40="","",B40+1)</f>
        <v/>
      </c>
      <c r="C42" s="14"/>
      <c r="D42" s="104"/>
      <c r="E42" s="15">
        <f>IF(D42&gt;=17,1,0)</f>
        <v>0</v>
      </c>
      <c r="F42" s="40"/>
      <c r="G42" s="106"/>
      <c r="H42" s="107"/>
      <c r="I42" s="107"/>
      <c r="J42" s="107"/>
      <c r="K42" s="14"/>
      <c r="L42" s="40"/>
      <c r="M42" s="106"/>
      <c r="N42" s="107"/>
      <c r="O42" s="107"/>
      <c r="P42" s="107"/>
      <c r="Q42" s="14"/>
      <c r="R42" s="51"/>
      <c r="S42" s="46" t="str">
        <f>IF(A39="","",IF(AK41="短時間",IF(D42&gt;=11,G42+M42,0),IF(D42&lt;IF((E40+E42+E44)&gt;=1,17,IF(AK41="パート",15,17)),0,G42+M42)))</f>
        <v/>
      </c>
      <c r="T42" s="47"/>
      <c r="U42" s="47"/>
      <c r="V42" s="47"/>
      <c r="W42" s="47"/>
      <c r="X42" s="15">
        <f>IF(S42=0,0,1)</f>
        <v>1</v>
      </c>
      <c r="Y42" s="30" t="s">
        <v>10</v>
      </c>
      <c r="Z42" s="31"/>
      <c r="AA42" s="31"/>
      <c r="AB42" s="31"/>
      <c r="AC42" s="31"/>
      <c r="AD42" s="38"/>
      <c r="AE42" s="30" t="s">
        <v>11</v>
      </c>
      <c r="AF42" s="31"/>
      <c r="AG42" s="31"/>
      <c r="AH42" s="31"/>
      <c r="AI42" s="31"/>
      <c r="AJ42" s="31"/>
      <c r="AK42" s="120"/>
      <c r="AL42" s="121"/>
      <c r="AM42" s="121"/>
      <c r="AN42" s="121"/>
      <c r="AO42" s="121"/>
      <c r="AP42" s="122"/>
      <c r="AU42" s="3">
        <v>930</v>
      </c>
      <c r="AV42" s="4">
        <v>42</v>
      </c>
    </row>
    <row r="43" spans="1:48" ht="18.75" customHeight="1" x14ac:dyDescent="0.15">
      <c r="A43" s="51"/>
      <c r="B43" s="43"/>
      <c r="C43" s="16" t="s">
        <v>15</v>
      </c>
      <c r="D43" s="105"/>
      <c r="E43" s="16" t="s">
        <v>14</v>
      </c>
      <c r="F43" s="40"/>
      <c r="G43" s="108"/>
      <c r="H43" s="109"/>
      <c r="I43" s="109"/>
      <c r="J43" s="109"/>
      <c r="K43" s="16" t="s">
        <v>1</v>
      </c>
      <c r="L43" s="40"/>
      <c r="M43" s="108"/>
      <c r="N43" s="109"/>
      <c r="O43" s="109"/>
      <c r="P43" s="109"/>
      <c r="Q43" s="16" t="s">
        <v>1</v>
      </c>
      <c r="R43" s="51"/>
      <c r="S43" s="48"/>
      <c r="T43" s="49"/>
      <c r="U43" s="49"/>
      <c r="V43" s="49"/>
      <c r="W43" s="49"/>
      <c r="X43" s="16" t="s">
        <v>1</v>
      </c>
      <c r="Y43" s="24" t="str">
        <f>IFERROR(IF(A39="","",ROUNDDOWN(Y41/(X40+X42+X44),0)),0)</f>
        <v/>
      </c>
      <c r="Z43" s="25"/>
      <c r="AA43" s="25"/>
      <c r="AB43" s="25"/>
      <c r="AC43" s="25"/>
      <c r="AD43" s="26"/>
      <c r="AE43" s="114"/>
      <c r="AF43" s="115"/>
      <c r="AG43" s="115"/>
      <c r="AH43" s="115"/>
      <c r="AI43" s="115"/>
      <c r="AJ43" s="116"/>
      <c r="AK43" s="120"/>
      <c r="AL43" s="121"/>
      <c r="AM43" s="121"/>
      <c r="AN43" s="121"/>
      <c r="AO43" s="121"/>
      <c r="AP43" s="122"/>
      <c r="AU43" s="3">
        <v>980</v>
      </c>
      <c r="AV43" s="4">
        <v>43</v>
      </c>
    </row>
    <row r="44" spans="1:48" ht="13.5" customHeight="1" x14ac:dyDescent="0.15">
      <c r="A44" s="51"/>
      <c r="B44" s="42" t="str">
        <f>IF(B42="","",B42+1)</f>
        <v/>
      </c>
      <c r="C44" s="14"/>
      <c r="D44" s="104"/>
      <c r="E44" s="15">
        <f>IF(D44&gt;=17,1,0)</f>
        <v>0</v>
      </c>
      <c r="F44" s="40"/>
      <c r="G44" s="106"/>
      <c r="H44" s="107"/>
      <c r="I44" s="107"/>
      <c r="J44" s="107"/>
      <c r="K44" s="14"/>
      <c r="L44" s="40"/>
      <c r="M44" s="106"/>
      <c r="N44" s="107"/>
      <c r="O44" s="107"/>
      <c r="P44" s="107"/>
      <c r="Q44" s="14"/>
      <c r="R44" s="51"/>
      <c r="S44" s="46" t="str">
        <f>IF(A39="","",IF(AK41="短時間",IF(D44&gt;=11,G44+M44,0),IF(D44&lt;IF((E40+E42+E44)&gt;=1,17,IF(AK41="パート",15,17)),0,G44+M44)))</f>
        <v/>
      </c>
      <c r="T44" s="47"/>
      <c r="U44" s="47"/>
      <c r="V44" s="47"/>
      <c r="W44" s="47"/>
      <c r="X44" s="15">
        <f>IF(S44=0,0,1)</f>
        <v>1</v>
      </c>
      <c r="Y44" s="30" t="s">
        <v>19</v>
      </c>
      <c r="Z44" s="31"/>
      <c r="AA44" s="31"/>
      <c r="AB44" s="31"/>
      <c r="AC44" s="31"/>
      <c r="AD44" s="38"/>
      <c r="AE44" s="30" t="s">
        <v>9</v>
      </c>
      <c r="AF44" s="31"/>
      <c r="AG44" s="31"/>
      <c r="AH44" s="31"/>
      <c r="AI44" s="31"/>
      <c r="AJ44" s="31"/>
      <c r="AK44" s="32" t="str">
        <f>IF($Y$4="月額算定基礎届",IF(Y43=0,"算定不能",""),IF(Y43=0,"算定不能",IF(A39="","",IF((AK45-AN45)&gt;=2,"",IF(AN45-AK45&gt;=2,"","【注意】2等級差なし")))))</f>
        <v/>
      </c>
      <c r="AL44" s="33"/>
      <c r="AM44" s="33"/>
      <c r="AN44" s="33"/>
      <c r="AO44" s="33"/>
      <c r="AP44" s="34"/>
      <c r="AU44" s="3">
        <v>1030</v>
      </c>
      <c r="AV44" s="4">
        <v>44</v>
      </c>
    </row>
    <row r="45" spans="1:48" ht="18.75" customHeight="1" x14ac:dyDescent="0.15">
      <c r="A45" s="52"/>
      <c r="B45" s="43"/>
      <c r="C45" s="16" t="s">
        <v>15</v>
      </c>
      <c r="D45" s="105"/>
      <c r="E45" s="16" t="s">
        <v>14</v>
      </c>
      <c r="F45" s="41"/>
      <c r="G45" s="108"/>
      <c r="H45" s="109"/>
      <c r="I45" s="109"/>
      <c r="J45" s="109"/>
      <c r="K45" s="16" t="s">
        <v>1</v>
      </c>
      <c r="L45" s="41"/>
      <c r="M45" s="108"/>
      <c r="N45" s="109"/>
      <c r="O45" s="109"/>
      <c r="P45" s="109"/>
      <c r="Q45" s="16" t="s">
        <v>1</v>
      </c>
      <c r="R45" s="52"/>
      <c r="S45" s="48"/>
      <c r="T45" s="49"/>
      <c r="U45" s="49"/>
      <c r="V45" s="49"/>
      <c r="W45" s="49"/>
      <c r="X45" s="16" t="s">
        <v>1</v>
      </c>
      <c r="Y45" s="27" t="str">
        <f>IF(Y43=0,Y39,IF(AE43="",IF(Y43="","",IF(Y43&lt;63000,58,IF(Y43&lt;73000,68,IF(Y43&lt;83000,78,IF(Y43&lt;93000,88,IF(Y43&lt;101000,98,IF(Y43&lt;107000,104,IF(Y43&lt;114000,110,IF(Y43&lt;122000,118,IF(Y43&lt;130000,126,IF(Y43&lt;138000,134,IF(Y43&lt;146000,142,IF(Y43&lt;155000,150,IF(Y43&lt;165000,160,IF(Y43&lt;175000,170,IF(Y43&lt;185000,180,IF(Y43&lt;195000,190,IF(Y43&lt;210000,200,IF(Y43&lt;230000,220,IF(Y43&lt;250000,240,IF(Y43&lt;270000,260,IF(Y43&lt;290000,280,IF(Y43&lt;310000,300,IF(Y43&lt;330000,320,IF(Y43&lt;350000,340,IF(Y43&lt;370000,360,IF(Y43&lt;395000,380,IF(Y43&lt;425000,410,IF(Y43&lt;455000,440,IF(Y43&lt;485000,470,IF(Y43&lt;515000,500,IF(Y43&lt;545000,530,IF(Y43&lt;575000,560,IF(Y43&lt;605000,590,IF(Y43&lt;635000,620,IF(Y43&lt;665000,650,IF(Y43&lt;695000,680,IF(Y43&lt;730000,710,IF(Y43&lt;770000,750,IF(Y43&lt;810000,790,IF(Y43&lt;855000,830,IF(Y43&lt;905000,880,IF(Y43&lt;955000,930,IF(Y43&lt;1005000,980,IF(Y43&lt;1055000,1030,IF(Y43&lt;1115000,1090,IF(Y43&lt;1175000,1150,IF(Y43&lt;1235000,1210,IF(Y43&lt;1295000,1270,IF(Y43&lt;1355000,1330,1390)))))))))))))))))))))))))))))))))))))))))))))))))),IF(AE43&lt;63000,58,IF(AE43&lt;73000,68,IF(AE43&lt;83000,78,IF(AE43&lt;93000,88,IF(AE43&lt;101000,98,IF(AE43&lt;107000,104,IF(AE43&lt;114000,110,IF(AE43&lt;122000,118,IF(AE43&lt;130000,126,IF(AE43&lt;138000,134,IF(AE43&lt;146000,142,IF(AE43&lt;155000,150,IF(AE43&lt;165000,160,IF(AE43&lt;175000,170,IF(AE43&lt;185000,180,IF(AE43&lt;195000,190,IF(AE43&lt;210000,200,IF(AE43&lt;230000,220,IF(AE43&lt;250000,240,IF(AE43&lt;270000,260,IF(AE43&lt;290000,280,IF(AE43&lt;310000,300,IF(AE43&lt;330000,320,IF(AE43&lt;350000,340,IF(AE43&lt;370000,360,IF(AE43&lt;395000,380,IF(AE43&lt;425000,410,IF(AE43&lt;455000,440,IF(AE43&lt;485000,470,IF(AE43&lt;515000,500,IF(AE43&lt;545000,530,IF(AE43&lt;575000,560,IF(AE43&lt;605000,590,IF(AE43&lt;635000,620,IF(AE43&lt;665000,650,IF(AE43&lt;695000,680,IF(AE43&lt;730000,710,IF(AE43&lt;770000,750,IF(AE43&lt;810000,790,IF(AE43&lt;855000,830,IF(AE43&lt;905000,880,IF(AE43&lt;955000,930,IF(AE43&lt;1005000,980,IF(AE43&lt;1055000,1030,IF(AE43&lt;1115000,1090,IF(AE43&lt;1175000,1150,IF(AE43&lt;1235000,1210,IF(AE43&lt;1295000,1270,IF(AE43&lt;1355000,1330,1390)))))))))))))))))))))))))))))))))))))))))))))))))))</f>
        <v/>
      </c>
      <c r="Z45" s="28"/>
      <c r="AA45" s="28"/>
      <c r="AB45" s="28"/>
      <c r="AC45" s="28"/>
      <c r="AD45" s="29"/>
      <c r="AE45" s="117"/>
      <c r="AF45" s="118"/>
      <c r="AG45" s="118"/>
      <c r="AH45" s="118"/>
      <c r="AI45" s="118"/>
      <c r="AJ45" s="119"/>
      <c r="AK45" s="19" t="str">
        <f>IF(A39="","",VLOOKUP(Y39,$AU$1:$AV$50,2,0))</f>
        <v/>
      </c>
      <c r="AL45" s="20"/>
      <c r="AM45" s="20"/>
      <c r="AN45" s="21" t="str">
        <f>IF(A39="","",VLOOKUP(Y45,$AU$4:$AV$50,2,0))</f>
        <v/>
      </c>
      <c r="AO45" s="21"/>
      <c r="AP45" s="22"/>
      <c r="AU45" s="3">
        <v>1090</v>
      </c>
      <c r="AV45" s="4">
        <v>45</v>
      </c>
    </row>
    <row r="46" spans="1:48" ht="26.25" customHeight="1" x14ac:dyDescent="0.15">
      <c r="A46" s="84"/>
      <c r="B46" s="84"/>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84"/>
      <c r="AU46" s="3">
        <v>1150</v>
      </c>
      <c r="AV46" s="4">
        <v>46</v>
      </c>
    </row>
    <row r="47" spans="1:48" ht="26.25" customHeight="1" x14ac:dyDescent="0.15">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F47" s="18"/>
      <c r="AG47" s="123"/>
      <c r="AH47" s="123"/>
      <c r="AI47" s="123"/>
      <c r="AJ47" s="123"/>
      <c r="AK47" s="123"/>
      <c r="AL47" s="123"/>
      <c r="AM47" s="123"/>
      <c r="AN47" s="23" t="s">
        <v>23</v>
      </c>
      <c r="AO47" s="23"/>
      <c r="AP47" s="23"/>
      <c r="AU47" s="3">
        <v>1210</v>
      </c>
      <c r="AV47" s="4">
        <v>47</v>
      </c>
    </row>
    <row r="48" spans="1:48" ht="26.25" customHeight="1" x14ac:dyDescent="0.15">
      <c r="A48" s="82" t="s">
        <v>24</v>
      </c>
      <c r="B48" s="82"/>
      <c r="C48" s="82"/>
      <c r="D48" s="82"/>
      <c r="E48" s="82"/>
      <c r="F48" s="82"/>
      <c r="G48" s="82"/>
      <c r="H48" s="124"/>
      <c r="I48" s="124"/>
      <c r="J48" s="124"/>
      <c r="K48" s="124"/>
      <c r="L48" s="124"/>
      <c r="M48" s="124"/>
      <c r="N48" s="124"/>
      <c r="O48" s="124"/>
      <c r="P48" s="124"/>
      <c r="Q48" s="124"/>
      <c r="R48" s="124"/>
      <c r="S48" s="124"/>
      <c r="T48" s="124"/>
      <c r="U48" s="124"/>
      <c r="V48" s="124"/>
      <c r="W48" s="124"/>
      <c r="X48" s="124"/>
      <c r="Y48" s="124"/>
      <c r="Z48" s="124"/>
      <c r="AA48" s="124"/>
      <c r="AB48" s="124"/>
      <c r="AC48" s="124"/>
      <c r="AD48" s="124"/>
      <c r="AE48" s="124"/>
      <c r="AF48" s="124"/>
      <c r="AG48" s="124"/>
      <c r="AH48" s="124"/>
      <c r="AI48" s="124"/>
      <c r="AJ48" s="124"/>
      <c r="AK48" s="124"/>
      <c r="AL48" s="124"/>
      <c r="AM48" s="124"/>
      <c r="AN48" s="124"/>
      <c r="AO48" s="124"/>
      <c r="AP48" s="124"/>
      <c r="AU48" s="3">
        <v>1270</v>
      </c>
      <c r="AV48" s="4">
        <v>48</v>
      </c>
    </row>
    <row r="49" spans="1:48" ht="26.25" customHeight="1" x14ac:dyDescent="0.15">
      <c r="A49" s="83" t="s">
        <v>16</v>
      </c>
      <c r="B49" s="83"/>
      <c r="C49" s="83"/>
      <c r="D49" s="83"/>
      <c r="E49" s="83"/>
      <c r="F49" s="83"/>
      <c r="G49" s="83"/>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124"/>
      <c r="AJ49" s="124"/>
      <c r="AK49" s="124"/>
      <c r="AL49" s="124"/>
      <c r="AM49" s="124"/>
      <c r="AN49" s="124"/>
      <c r="AO49" s="124"/>
      <c r="AP49" s="124"/>
      <c r="AU49" s="3">
        <v>1330</v>
      </c>
      <c r="AV49" s="4">
        <v>49</v>
      </c>
    </row>
    <row r="50" spans="1:48" ht="26.25" customHeight="1" x14ac:dyDescent="0.15">
      <c r="A50" s="83" t="s">
        <v>29</v>
      </c>
      <c r="B50" s="83"/>
      <c r="C50" s="83"/>
      <c r="D50" s="83"/>
      <c r="E50" s="83"/>
      <c r="F50" s="83"/>
      <c r="G50" s="83"/>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4"/>
      <c r="AK50" s="124"/>
      <c r="AL50" s="124"/>
      <c r="AM50" s="124"/>
      <c r="AN50" s="124"/>
      <c r="AO50" s="124"/>
      <c r="AP50" s="124"/>
      <c r="AU50" s="3">
        <v>1390</v>
      </c>
      <c r="AV50" s="4">
        <v>50</v>
      </c>
    </row>
  </sheetData>
  <sheetProtection password="EB2B" sheet="1" selectLockedCells="1"/>
  <mergeCells count="281">
    <mergeCell ref="AE45:AJ45"/>
    <mergeCell ref="AK45:AM45"/>
    <mergeCell ref="AN45:AP45"/>
    <mergeCell ref="A50:G50"/>
    <mergeCell ref="AK12:AP12"/>
    <mergeCell ref="Y38:AD38"/>
    <mergeCell ref="AE38:AJ38"/>
    <mergeCell ref="B40:B41"/>
    <mergeCell ref="D40:D41"/>
    <mergeCell ref="F40:F45"/>
    <mergeCell ref="A31:E31"/>
    <mergeCell ref="F31:Q31"/>
    <mergeCell ref="R31:X31"/>
    <mergeCell ref="Y30:AD30"/>
    <mergeCell ref="AE30:AJ30"/>
    <mergeCell ref="AK44:AP44"/>
    <mergeCell ref="Y13:AD13"/>
    <mergeCell ref="AE13:AJ13"/>
    <mergeCell ref="AK13:AM13"/>
    <mergeCell ref="AN13:AP13"/>
    <mergeCell ref="A22:E22"/>
    <mergeCell ref="F22:Q22"/>
    <mergeCell ref="R22:X22"/>
    <mergeCell ref="A23:E23"/>
    <mergeCell ref="AL1:AP1"/>
    <mergeCell ref="A48:G48"/>
    <mergeCell ref="A49:G49"/>
    <mergeCell ref="H48:AP48"/>
    <mergeCell ref="A46:AP46"/>
    <mergeCell ref="Y42:AD42"/>
    <mergeCell ref="AE42:AJ42"/>
    <mergeCell ref="G44:J45"/>
    <mergeCell ref="M44:P45"/>
    <mergeCell ref="G42:J43"/>
    <mergeCell ref="Y44:AD44"/>
    <mergeCell ref="AE44:AJ44"/>
    <mergeCell ref="Y24:AD24"/>
    <mergeCell ref="Y28:AD28"/>
    <mergeCell ref="G28:J29"/>
    <mergeCell ref="Y36:AD36"/>
    <mergeCell ref="AE36:AJ36"/>
    <mergeCell ref="AK42:AP42"/>
    <mergeCell ref="A32:A37"/>
    <mergeCell ref="AK32:AP32"/>
    <mergeCell ref="AK33:AP33"/>
    <mergeCell ref="AE34:AJ34"/>
    <mergeCell ref="M32:P33"/>
    <mergeCell ref="AE43:AJ43"/>
    <mergeCell ref="G20:J21"/>
    <mergeCell ref="M20:P21"/>
    <mergeCell ref="G18:J19"/>
    <mergeCell ref="AE11:AJ11"/>
    <mergeCell ref="Y11:AD11"/>
    <mergeCell ref="AE14:AJ14"/>
    <mergeCell ref="Y20:AD20"/>
    <mergeCell ref="Y14:AD14"/>
    <mergeCell ref="AH9:AJ9"/>
    <mergeCell ref="Y9:AD9"/>
    <mergeCell ref="Y10:AD10"/>
    <mergeCell ref="B20:B21"/>
    <mergeCell ref="D20:D21"/>
    <mergeCell ref="G8:J9"/>
    <mergeCell ref="G10:J11"/>
    <mergeCell ref="S10:W11"/>
    <mergeCell ref="L8:L13"/>
    <mergeCell ref="S8:W9"/>
    <mergeCell ref="R8:R13"/>
    <mergeCell ref="S12:W13"/>
    <mergeCell ref="M10:P11"/>
    <mergeCell ref="M16:P17"/>
    <mergeCell ref="R16:R21"/>
    <mergeCell ref="A15:E15"/>
    <mergeCell ref="F15:Q15"/>
    <mergeCell ref="R15:X15"/>
    <mergeCell ref="S16:W17"/>
    <mergeCell ref="A16:A21"/>
    <mergeCell ref="B16:B17"/>
    <mergeCell ref="D16:D17"/>
    <mergeCell ref="F16:F21"/>
    <mergeCell ref="S20:W21"/>
    <mergeCell ref="A14:E14"/>
    <mergeCell ref="R14:X14"/>
    <mergeCell ref="F14:Q14"/>
    <mergeCell ref="AM2:AP2"/>
    <mergeCell ref="AE3:AH3"/>
    <mergeCell ref="AI3:AL3"/>
    <mergeCell ref="AM3:AP3"/>
    <mergeCell ref="AE2:AH2"/>
    <mergeCell ref="G5:K5"/>
    <mergeCell ref="D3:F3"/>
    <mergeCell ref="A5:F5"/>
    <mergeCell ref="AI2:AL2"/>
    <mergeCell ref="A3:C3"/>
    <mergeCell ref="Y4:AH5"/>
    <mergeCell ref="A2:F2"/>
    <mergeCell ref="L4:X5"/>
    <mergeCell ref="AA3:AD3"/>
    <mergeCell ref="AA2:AD2"/>
    <mergeCell ref="A6:E6"/>
    <mergeCell ref="M8:P9"/>
    <mergeCell ref="M12:P13"/>
    <mergeCell ref="G12:J13"/>
    <mergeCell ref="AI4:AL5"/>
    <mergeCell ref="AE6:AJ6"/>
    <mergeCell ref="Y7:AD7"/>
    <mergeCell ref="B10:B11"/>
    <mergeCell ref="D10:D11"/>
    <mergeCell ref="A8:A13"/>
    <mergeCell ref="F8:F13"/>
    <mergeCell ref="B8:B9"/>
    <mergeCell ref="B12:B13"/>
    <mergeCell ref="D12:D13"/>
    <mergeCell ref="D8:D9"/>
    <mergeCell ref="AE7:AJ7"/>
    <mergeCell ref="Y8:AD8"/>
    <mergeCell ref="A7:E7"/>
    <mergeCell ref="R7:X7"/>
    <mergeCell ref="R6:X6"/>
    <mergeCell ref="AK7:AL7"/>
    <mergeCell ref="F7:Q7"/>
    <mergeCell ref="F6:Q6"/>
    <mergeCell ref="AE9:AG9"/>
    <mergeCell ref="AM7:AP7"/>
    <mergeCell ref="AK11:AP11"/>
    <mergeCell ref="AK10:AP10"/>
    <mergeCell ref="AK9:AP9"/>
    <mergeCell ref="AK8:AP8"/>
    <mergeCell ref="Y6:AD6"/>
    <mergeCell ref="Y12:AD12"/>
    <mergeCell ref="AE8:AJ8"/>
    <mergeCell ref="AE12:AJ12"/>
    <mergeCell ref="AE10:AJ10"/>
    <mergeCell ref="AK17:AP17"/>
    <mergeCell ref="M18:P19"/>
    <mergeCell ref="S18:W19"/>
    <mergeCell ref="Y18:AD18"/>
    <mergeCell ref="AK18:AP18"/>
    <mergeCell ref="AK19:AP19"/>
    <mergeCell ref="AE18:AJ18"/>
    <mergeCell ref="AE16:AJ16"/>
    <mergeCell ref="Y15:AD15"/>
    <mergeCell ref="AE15:AJ15"/>
    <mergeCell ref="AK15:AL15"/>
    <mergeCell ref="AM15:AP15"/>
    <mergeCell ref="Y17:AD17"/>
    <mergeCell ref="Y19:AD19"/>
    <mergeCell ref="AE19:AJ19"/>
    <mergeCell ref="AE17:AG17"/>
    <mergeCell ref="AH17:AJ17"/>
    <mergeCell ref="AK16:AP16"/>
    <mergeCell ref="Y16:AD16"/>
    <mergeCell ref="B18:B19"/>
    <mergeCell ref="D18:D19"/>
    <mergeCell ref="G16:J17"/>
    <mergeCell ref="L16:L21"/>
    <mergeCell ref="S36:W37"/>
    <mergeCell ref="M34:P35"/>
    <mergeCell ref="AK20:AP20"/>
    <mergeCell ref="AK24:AP24"/>
    <mergeCell ref="AE25:AG25"/>
    <mergeCell ref="AH25:AJ25"/>
    <mergeCell ref="AK25:AP25"/>
    <mergeCell ref="AE20:AJ20"/>
    <mergeCell ref="F23:Q23"/>
    <mergeCell ref="R23:X23"/>
    <mergeCell ref="R24:R29"/>
    <mergeCell ref="S24:W25"/>
    <mergeCell ref="S26:W27"/>
    <mergeCell ref="Y32:AD32"/>
    <mergeCell ref="AE32:AJ32"/>
    <mergeCell ref="AE33:AG33"/>
    <mergeCell ref="AH33:AJ33"/>
    <mergeCell ref="M28:P29"/>
    <mergeCell ref="L24:L29"/>
    <mergeCell ref="R32:R37"/>
    <mergeCell ref="S32:W33"/>
    <mergeCell ref="S34:W35"/>
    <mergeCell ref="AK34:AP34"/>
    <mergeCell ref="AK35:AP35"/>
    <mergeCell ref="B36:B37"/>
    <mergeCell ref="D36:D37"/>
    <mergeCell ref="G36:J37"/>
    <mergeCell ref="M36:P37"/>
    <mergeCell ref="B32:B33"/>
    <mergeCell ref="D32:D33"/>
    <mergeCell ref="F32:F37"/>
    <mergeCell ref="G32:J33"/>
    <mergeCell ref="L32:L37"/>
    <mergeCell ref="B34:B35"/>
    <mergeCell ref="D34:D35"/>
    <mergeCell ref="G34:J35"/>
    <mergeCell ref="A30:E30"/>
    <mergeCell ref="F30:Q30"/>
    <mergeCell ref="R30:X30"/>
    <mergeCell ref="AE28:AJ28"/>
    <mergeCell ref="A24:A29"/>
    <mergeCell ref="B24:B25"/>
    <mergeCell ref="D24:D25"/>
    <mergeCell ref="F24:F29"/>
    <mergeCell ref="G24:J25"/>
    <mergeCell ref="M24:P25"/>
    <mergeCell ref="B28:B29"/>
    <mergeCell ref="D28:D29"/>
    <mergeCell ref="B26:B27"/>
    <mergeCell ref="D26:D27"/>
    <mergeCell ref="G26:J27"/>
    <mergeCell ref="S28:W29"/>
    <mergeCell ref="M26:P27"/>
    <mergeCell ref="Y27:AD27"/>
    <mergeCell ref="AE27:AJ27"/>
    <mergeCell ref="Y29:AD29"/>
    <mergeCell ref="AE29:AJ29"/>
    <mergeCell ref="AE24:AJ24"/>
    <mergeCell ref="Y26:AD26"/>
    <mergeCell ref="AE26:AJ26"/>
    <mergeCell ref="Y43:AD43"/>
    <mergeCell ref="G40:J41"/>
    <mergeCell ref="L40:L45"/>
    <mergeCell ref="D44:D45"/>
    <mergeCell ref="B42:B43"/>
    <mergeCell ref="D42:D43"/>
    <mergeCell ref="B44:B45"/>
    <mergeCell ref="A38:E38"/>
    <mergeCell ref="S44:W45"/>
    <mergeCell ref="M42:P43"/>
    <mergeCell ref="M40:P41"/>
    <mergeCell ref="R40:R45"/>
    <mergeCell ref="S40:W41"/>
    <mergeCell ref="S42:W43"/>
    <mergeCell ref="A40:A45"/>
    <mergeCell ref="F38:Q38"/>
    <mergeCell ref="R38:X38"/>
    <mergeCell ref="A39:E39"/>
    <mergeCell ref="F39:Q39"/>
    <mergeCell ref="R39:X39"/>
    <mergeCell ref="Y45:AD45"/>
    <mergeCell ref="AK40:AP40"/>
    <mergeCell ref="AE41:AG41"/>
    <mergeCell ref="Y21:AD21"/>
    <mergeCell ref="AE21:AJ21"/>
    <mergeCell ref="AK21:AM21"/>
    <mergeCell ref="AN21:AP21"/>
    <mergeCell ref="Y23:AD23"/>
    <mergeCell ref="AE23:AJ23"/>
    <mergeCell ref="AK23:AL23"/>
    <mergeCell ref="AM23:AP23"/>
    <mergeCell ref="Y25:AD25"/>
    <mergeCell ref="AK26:AP26"/>
    <mergeCell ref="AK27:AP27"/>
    <mergeCell ref="AK28:AP28"/>
    <mergeCell ref="Y22:AD22"/>
    <mergeCell ref="AE22:AJ22"/>
    <mergeCell ref="AH41:AJ41"/>
    <mergeCell ref="AK41:AP41"/>
    <mergeCell ref="Y40:AD40"/>
    <mergeCell ref="Y34:AD34"/>
    <mergeCell ref="Y41:AD41"/>
    <mergeCell ref="H50:AP50"/>
    <mergeCell ref="H49:AP49"/>
    <mergeCell ref="AK29:AM29"/>
    <mergeCell ref="AN29:AP29"/>
    <mergeCell ref="Y31:AD31"/>
    <mergeCell ref="AE31:AJ31"/>
    <mergeCell ref="AK31:AL31"/>
    <mergeCell ref="AM31:AP31"/>
    <mergeCell ref="AN47:AP47"/>
    <mergeCell ref="AG47:AM47"/>
    <mergeCell ref="Y33:AD33"/>
    <mergeCell ref="Y35:AD35"/>
    <mergeCell ref="AE35:AJ35"/>
    <mergeCell ref="Y37:AD37"/>
    <mergeCell ref="AE37:AJ37"/>
    <mergeCell ref="AK37:AM37"/>
    <mergeCell ref="AN37:AP37"/>
    <mergeCell ref="Y39:AD39"/>
    <mergeCell ref="AE39:AJ39"/>
    <mergeCell ref="AK39:AL39"/>
    <mergeCell ref="AM39:AP39"/>
    <mergeCell ref="AE40:AJ40"/>
    <mergeCell ref="AK36:AP36"/>
    <mergeCell ref="AK43:AP43"/>
  </mergeCells>
  <phoneticPr fontId="2"/>
  <dataValidations count="26">
    <dataValidation allowBlank="1" showInputMessage="1" showErrorMessage="1" prompt="事業所記号の4桁の数字を入力してください。" sqref="G5:K5"/>
    <dataValidation type="list" allowBlank="1" showInputMessage="1" showErrorMessage="1" promptTitle="▼をクリックして選択" prompt="被保険者の標準報酬月額を選択してください。" sqref="Y15:AD15 Y39:AD39 Y23:AD23 Y31:AD31 Y7:AD7">
      <formula1>$AU$4:$AU$50</formula1>
    </dataValidation>
    <dataValidation type="list" allowBlank="1" showInputMessage="1" showErrorMessage="1" promptTitle="▼をクリックして選択" prompt="昇(降)給が遡ったため、差額が支給されたときは、支払月を選択してください。" sqref="AK15:AL15 AK39:AL39 AK23:AL23 AK31:AL31 AK7:AL7">
      <formula1>"4,5,6,7,8,9,10,11,12,1,2,3"</formula1>
    </dataValidation>
    <dataValidation type="list" allowBlank="1" showInputMessage="1" showErrorMessage="1" promptTitle="▼をクリックして選択" prompt="届出を選択してください。" sqref="Y4">
      <formula1>"月額算定基礎届,月額変更届"</formula1>
    </dataValidation>
    <dataValidation allowBlank="1" showInputMessage="1" showErrorMessage="1" prompt="氏名を入力してください。_x000a_※姓と名の間には必ずスペースを入れてください。" sqref="F15:Q15 F31:Q31 F39:Q39 F23:Q23 F7:Q7"/>
    <dataValidation allowBlank="1" showInputMessage="1" showErrorMessage="1" prompt="西暦で入力してください。_x000a_《例》_x000a_令和5年4月1日の場合_x000a_ ⇒2023/4/1" sqref="R15:X15 R31:X31 R23:X23 R39:X39 R7:X7"/>
    <dataValidation allowBlank="1" showInputMessage="1" showErrorMessage="1" prompt="西暦で入力してください。_x000a_《例》_x000a_令和5年4月の場合_x000a_ ⇒2023/4/1" sqref="AE15:AJ15 AE39:AJ39 AE23:AJ23 AE31:AJ31 AE7:AJ7"/>
    <dataValidation allowBlank="1" showInputMessage="1" showErrorMessage="1" prompt="西暦で入力してください。_x000a_・月額算定基礎届の場合は、例年7月_x000a_・月額変更届の場合は、固定的賃金の変動月の4ヵ月目です。_x000a__x000a_《例》_x000a_令和5年4月の場合_x000a_ ⇒2023/4/1" sqref="AE21:AJ21 AE37:AJ37 AE45:AJ45 AE29:AJ29 AE13:AJ13"/>
    <dataValidation type="list" allowBlank="1" showInputMessage="1" showErrorMessage="1" promptTitle="▼をクリックして選択" prompt="◎月額算定基礎届の場合は、4月を選択してください。_x000a_◎月額変更届の場合は、固定的賃金の変動月を選択してください。_x000a_※支払が1ヵ月遅れの場合は、翌月を選択してください。_x000a_《例》_x000a_3月・4月・5月分の報酬が4月・5月・6月に支払われた場合⇒4" sqref="B18:B21 B34:B37 B42:B45 B26:B29 B10:B13">
      <formula1>"4,5,6,7,8,9,10,11,12,1,2,3"</formula1>
    </dataValidation>
    <dataValidation allowBlank="1" showInputMessage="1" showErrorMessage="1" prompt="本俸（月給・週給・日給など）、家族手当、住宅手当、通勤手当、時間外手当、宿直手当、役職手当、地域手当等の合計額を入力してください。_x000a_※１：年俸者は年報酬の12分の1の金額_x000a_※２：共済、金融推進手当は12分の1の金額_x000a_※３：年4回以上支給される同一性質の賞与等については総額の12分の1の金額" sqref="G16:J21 G32:J37 G40:J45 G24:J29 G8:J13"/>
    <dataValidation allowBlank="1" showInputMessage="1" showErrorMessage="1" prompt="通勤定期券、自社製品、車通勤の燃料費等は実額、食事・社宅（公宅）は厚生労働省が定める価格により算出し入力してください。_x000a_※所定の率を超える事業主の社会保険料負担分は、この欄に入力してください。" sqref="M16:P21 M32:P37 M40:P45 M24:P29 M8:P13"/>
    <dataValidation allowBlank="1" showInputMessage="1" showErrorMessage="1" prompt=" 昇給の遡り支給等により、算定基礎月中に差額が含まれているときや賃金カット、休職によりその月を算定しない場合は、差額やその月を除いた平均額を入力してください。" sqref="AE19:AJ19 AE35:AJ35 AE43:AJ43 AE27:AJ27 AE11:AJ11"/>
    <dataValidation type="list" allowBlank="1" showInputMessage="1" showErrorMessage="1" promptTitle="▼をクリックして選択" prompt="パート・短時間労働者の場合は必ず選択してください。" sqref="AK17:AP17 AK33:AP33 AK41:AP41 AK25:AP25 AK9:AP9">
      <formula1>"パート,短時間"</formula1>
    </dataValidation>
    <dataValidation type="list" allowBlank="1" showInputMessage="1" showErrorMessage="1" promptTitle="▼をクリックして選択" prompt="休職や年間報酬の平均で算定する場合は、必ず選択してください。" sqref="AK18:AP18 AK34:AP34 AK42:AP42 AK26:AP26 AK10:AP10">
      <formula1>"休職,年間平均"</formula1>
    </dataValidation>
    <dataValidation type="list" allowBlank="1" showInputMessage="1" showErrorMessage="1" promptTitle="▼をクリックして選択" prompt="算定基礎月を選択してください。_x000a_◎月額算定基礎届の場合は、4月を選択_x000a_◎月額変更届の場合は、固定的賃金の変動月を選択_x000a_※支払が1ヵ月遅れの場合は、翌月を選択_x000a_《例》_x000a_5月分の報酬が6月に支払われた場合⇒6" sqref="B16:B17 B32:B33 B40:B41 B24:B25 B8:B9">
      <formula1>"4,5,6,7,8,9,10,11,12,1,2,3"</formula1>
    </dataValidation>
    <dataValidation type="list" allowBlank="1" showInputMessage="1" showErrorMessage="1" promptTitle="▼をクリックして選択" prompt="昇給・降給のいずれかを選択してください。_x000a_※給与だけでなく諸手当の変動等も含みます。" sqref="AE17:AG17 AE33:AG33 AE41:AG41 AE25:AG25 AE9:AG9">
      <formula1>"昇給,降給"</formula1>
    </dataValidation>
    <dataValidation type="list" allowBlank="1" showInputMessage="1" showErrorMessage="1" promptTitle="▼をクリックして選択" prompt="昇(降)給のあった月を選択してください。" sqref="AH17:AJ17 AH33:AJ33 AH41:AJ41 AH25:AJ25 AH9:AJ9">
      <formula1>"4,5,6,7,8,9,10,11,12,1,2,3"</formula1>
    </dataValidation>
    <dataValidation allowBlank="1" showInputMessage="1" showErrorMessage="1" prompt="昇(降)給が遡ったため、差額が支給されたときは、支払額を入力してください。" sqref="AM15:AP15 AM39:AP39 AM23:AP23 AM31:AP31 AM7:AP7"/>
    <dataValidation allowBlank="1" showInputMessage="1" showErrorMessage="1" prompt="被保険者番号を入力してください。_x000a_※枝番は必要ありません。" sqref="A15:E15 A39:E39 A23:E23 A31:E31 A7:E7"/>
    <dataValidation allowBlank="1" showInputMessage="1" showErrorMessage="1" prompt="提出日を西暦で入力してください。_x000a_《例》_x000a_令和5年4月1日の場合_x000a_ ⇒2023/4/1" sqref="AG47:AM47"/>
    <dataValidation allowBlank="1" showInputMessage="1" showErrorMessage="1" promptTitle="決定後の標報月額は入力できません" prompt="平均額に基づき自動で記載します。" sqref="Y21:AD21 Y45:AD45 Y29:AD29 Y37:AD37 Y13:AD13"/>
    <dataValidation allowBlank="1" showInputMessage="1" showErrorMessage="1" promptTitle="平均額は入力できません" prompt="標報月額の総計を平均して自動で記載します。" sqref="Y19:AD19 Y43:AD43 Y27:AD27 Y35:AD35 Y11:AD11"/>
    <dataValidation allowBlank="1" showInputMessage="1" showErrorMessage="1" promptTitle="標報月額の総計は入力できません" prompt="標報月額(合計)の総計を自動で喜いします。" sqref="Y17:AD17 Y41:AD41 Y25:AD25 Y33:AD33 Y9:AD9"/>
    <dataValidation allowBlank="1" showInputMessage="1" showErrorMessage="1" promptTitle="標報月額(合計)は入力できません" prompt="標報月額の通貨により額及び現物による額の合計を自動で記載します。" sqref="S16:W21 S40:W45 S24:W29 S32:W37 S8:W13"/>
    <dataValidation type="list" allowBlank="1" showInputMessage="1" showErrorMessage="1" prompt="既に届出済の月額算定基礎届・月額変更届を訂正・取消する場合は、該当するものを選択してください。" sqref="AI4:AL5">
      <formula1>"(訂正),(取消)"</formula1>
    </dataValidation>
    <dataValidation allowBlank="1" showInputMessage="1" showErrorMessage="1" prompt="算定基礎月の報酬支払いの基礎となった日数を選択してください。_x000a_１．月給者は各月の暦日数_x000a_２．月給者で欠勤日数分に応じて給与が差し引かれる場合は、就業規則、給与規定等に基づき事業所が定めた日数から当該欠勤日数を控除した日数_x000a_３．日給者・時給者については各月の出勤日数" sqref="D16:D21 D24:D29 D32:D37 D40:D45 D8:D13"/>
  </dataValidations>
  <printOptions horizontalCentered="1" verticalCentered="1"/>
  <pageMargins left="0" right="0" top="0" bottom="0" header="0" footer="0"/>
  <pageSetup paperSize="9" orientation="portrait" blackAndWhite="1"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月額算定基礎届・月額変更届</vt:lpstr>
      <vt:lpstr>月額算定基礎届・月額変更届!Print_Area</vt:lpstr>
    </vt:vector>
  </TitlesOfParts>
  <Company>artsystem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F-nishiya</dc:creator>
  <cp:lastModifiedBy>kenpo</cp:lastModifiedBy>
  <cp:lastPrinted>2023-03-03T04:41:39Z</cp:lastPrinted>
  <dcterms:created xsi:type="dcterms:W3CDTF">2005-08-02T00:11:56Z</dcterms:created>
  <dcterms:modified xsi:type="dcterms:W3CDTF">2023-03-22T00:31:49Z</dcterms:modified>
</cp:coreProperties>
</file>